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T:\Usuarios\Fernando\COMUNIDAD DE MADRID\OFICINA DE EMPLEO VILLALBA\05-CORRECCIONES AL PROYECTO DE EJEC\05. Correcciones_v5\05.4.3_Mediciones\Editable\"/>
    </mc:Choice>
  </mc:AlternateContent>
  <xr:revisionPtr revIDLastSave="0" documentId="8_{DB902676-1E2A-4FE8-B78B-A5C2BFE850A5}" xr6:coauthVersionLast="47" xr6:coauthVersionMax="47" xr10:uidLastSave="{00000000-0000-0000-0000-000000000000}"/>
  <bookViews>
    <workbookView xWindow="1905" yWindow="1905" windowWidth="21600" windowHeight="11295" xr2:uid="{787B6E0F-30FD-439E-B13C-A0FEA6539802}"/>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699" i="1" l="1"/>
  <c r="L2735" i="1"/>
  <c r="J2737" i="1"/>
  <c r="K2738" i="1" s="1"/>
  <c r="L2730" i="1"/>
  <c r="J2732" i="1"/>
  <c r="K2733" i="1" s="1"/>
  <c r="M2725" i="1"/>
  <c r="L2725" i="1"/>
  <c r="J2727" i="1"/>
  <c r="K2728" i="1" s="1"/>
  <c r="M2728" i="1" s="1"/>
  <c r="L2720" i="1"/>
  <c r="J2722" i="1"/>
  <c r="K2723" i="1" s="1"/>
  <c r="K2720" i="1" s="1"/>
  <c r="L2715" i="1"/>
  <c r="K2718" i="1"/>
  <c r="K2715" i="1" s="1"/>
  <c r="J2717" i="1"/>
  <c r="L2710" i="1"/>
  <c r="J2712" i="1"/>
  <c r="K2713" i="1" s="1"/>
  <c r="L2705" i="1"/>
  <c r="J2707" i="1"/>
  <c r="K2708" i="1" s="1"/>
  <c r="L2700" i="1"/>
  <c r="J2702" i="1"/>
  <c r="K2703" i="1" s="1"/>
  <c r="K2674" i="1"/>
  <c r="M2695" i="1"/>
  <c r="L2690" i="1"/>
  <c r="K2690" i="1"/>
  <c r="M2693" i="1"/>
  <c r="M2690" i="1" s="1"/>
  <c r="K2693" i="1"/>
  <c r="J2692" i="1"/>
  <c r="L2685" i="1"/>
  <c r="J2687" i="1"/>
  <c r="K2688" i="1" s="1"/>
  <c r="L2680" i="1"/>
  <c r="J2682" i="1"/>
  <c r="K2683" i="1" s="1"/>
  <c r="K2680" i="1" s="1"/>
  <c r="L2675" i="1"/>
  <c r="J2677" i="1"/>
  <c r="K2678" i="1" s="1"/>
  <c r="K2675" i="1" s="1"/>
  <c r="K2526" i="1"/>
  <c r="L2667" i="1"/>
  <c r="K2670" i="1"/>
  <c r="K2667" i="1" s="1"/>
  <c r="J2669" i="1"/>
  <c r="L2662" i="1"/>
  <c r="J2664" i="1"/>
  <c r="K2665" i="1" s="1"/>
  <c r="L2657" i="1"/>
  <c r="J2659" i="1"/>
  <c r="K2660" i="1" s="1"/>
  <c r="L2652" i="1"/>
  <c r="J2654" i="1"/>
  <c r="K2655" i="1" s="1"/>
  <c r="L2647" i="1"/>
  <c r="J2649" i="1"/>
  <c r="K2650" i="1" s="1"/>
  <c r="M2650" i="1" s="1"/>
  <c r="M2647" i="1" s="1"/>
  <c r="L2642" i="1"/>
  <c r="J2644" i="1"/>
  <c r="K2645" i="1" s="1"/>
  <c r="K2642" i="1" s="1"/>
  <c r="L2637" i="1"/>
  <c r="J2639" i="1"/>
  <c r="K2640" i="1" s="1"/>
  <c r="L2632" i="1"/>
  <c r="J2634" i="1"/>
  <c r="K2635" i="1" s="1"/>
  <c r="L2627" i="1"/>
  <c r="K2630" i="1"/>
  <c r="J2629" i="1"/>
  <c r="L2622" i="1"/>
  <c r="K2625" i="1"/>
  <c r="K2622" i="1" s="1"/>
  <c r="J2624" i="1"/>
  <c r="L2617" i="1"/>
  <c r="J2619" i="1"/>
  <c r="K2620" i="1" s="1"/>
  <c r="K2617" i="1" s="1"/>
  <c r="L2612" i="1"/>
  <c r="K2615" i="1"/>
  <c r="J2614" i="1"/>
  <c r="L2607" i="1"/>
  <c r="J2609" i="1"/>
  <c r="K2610" i="1" s="1"/>
  <c r="L2602" i="1"/>
  <c r="J2604" i="1"/>
  <c r="K2605" i="1" s="1"/>
  <c r="L2597" i="1"/>
  <c r="J2599" i="1"/>
  <c r="K2600" i="1" s="1"/>
  <c r="L2592" i="1"/>
  <c r="J2594" i="1"/>
  <c r="K2595" i="1" s="1"/>
  <c r="M2595" i="1" s="1"/>
  <c r="M2592" i="1" s="1"/>
  <c r="L2587" i="1"/>
  <c r="J2589" i="1"/>
  <c r="K2590" i="1" s="1"/>
  <c r="K2587" i="1" s="1"/>
  <c r="L2582" i="1"/>
  <c r="J2584" i="1"/>
  <c r="K2585" i="1" s="1"/>
  <c r="M2585" i="1" s="1"/>
  <c r="M2582" i="1" s="1"/>
  <c r="L2577" i="1"/>
  <c r="J2579" i="1"/>
  <c r="K2580" i="1" s="1"/>
  <c r="L2572" i="1"/>
  <c r="K2575" i="1"/>
  <c r="J2574" i="1"/>
  <c r="L2567" i="1"/>
  <c r="J2569" i="1"/>
  <c r="K2570" i="1" s="1"/>
  <c r="L2562" i="1"/>
  <c r="J2564" i="1"/>
  <c r="K2565" i="1" s="1"/>
  <c r="K2562" i="1" s="1"/>
  <c r="L2557" i="1"/>
  <c r="K2560" i="1"/>
  <c r="J2559" i="1"/>
  <c r="L2552" i="1"/>
  <c r="J2554" i="1"/>
  <c r="K2555" i="1" s="1"/>
  <c r="L2547" i="1"/>
  <c r="J2549" i="1"/>
  <c r="K2550" i="1" s="1"/>
  <c r="L2542" i="1"/>
  <c r="J2544" i="1"/>
  <c r="K2545" i="1" s="1"/>
  <c r="L2537" i="1"/>
  <c r="J2539" i="1"/>
  <c r="K2540" i="1" s="1"/>
  <c r="M2540" i="1" s="1"/>
  <c r="M2537" i="1" s="1"/>
  <c r="L2532" i="1"/>
  <c r="J2534" i="1"/>
  <c r="K2535" i="1" s="1"/>
  <c r="L2527" i="1"/>
  <c r="K2527" i="1"/>
  <c r="J2529" i="1"/>
  <c r="K2530" i="1" s="1"/>
  <c r="M2530" i="1" s="1"/>
  <c r="M2527" i="1" s="1"/>
  <c r="K2436" i="1"/>
  <c r="L2519" i="1"/>
  <c r="J2521" i="1"/>
  <c r="K2522" i="1" s="1"/>
  <c r="L2514" i="1"/>
  <c r="J2516" i="1"/>
  <c r="K2517" i="1" s="1"/>
  <c r="L2507" i="1"/>
  <c r="K2512" i="1"/>
  <c r="K2507" i="1" s="1"/>
  <c r="J2511" i="1"/>
  <c r="J2510" i="1"/>
  <c r="J2509" i="1"/>
  <c r="L2502" i="1"/>
  <c r="K2502" i="1"/>
  <c r="M2505" i="1"/>
  <c r="M2502" i="1" s="1"/>
  <c r="K2505" i="1"/>
  <c r="J2504" i="1"/>
  <c r="L2497" i="1"/>
  <c r="J2499" i="1"/>
  <c r="K2500" i="1" s="1"/>
  <c r="L2489" i="1"/>
  <c r="J2494" i="1"/>
  <c r="K2495" i="1" s="1"/>
  <c r="J2493" i="1"/>
  <c r="J2492" i="1"/>
  <c r="J2491" i="1"/>
  <c r="L2480" i="1"/>
  <c r="K2487" i="1"/>
  <c r="K2480" i="1" s="1"/>
  <c r="J2486" i="1"/>
  <c r="J2485" i="1"/>
  <c r="J2484" i="1"/>
  <c r="J2483" i="1"/>
  <c r="J2482" i="1"/>
  <c r="L2475" i="1"/>
  <c r="J2477" i="1"/>
  <c r="K2478" i="1" s="1"/>
  <c r="K2475" i="1" s="1"/>
  <c r="L2470" i="1"/>
  <c r="K2470" i="1"/>
  <c r="M2473" i="1"/>
  <c r="M2470" i="1" s="1"/>
  <c r="J2472" i="1"/>
  <c r="K2473" i="1" s="1"/>
  <c r="L2465" i="1"/>
  <c r="K2468" i="1"/>
  <c r="K2465" i="1" s="1"/>
  <c r="J2467" i="1"/>
  <c r="L2460" i="1"/>
  <c r="J2462" i="1"/>
  <c r="K2463" i="1" s="1"/>
  <c r="L2447" i="1"/>
  <c r="J2457" i="1"/>
  <c r="J2456" i="1"/>
  <c r="J2455" i="1"/>
  <c r="K2458" i="1" s="1"/>
  <c r="J2454" i="1"/>
  <c r="J2453" i="1"/>
  <c r="J2452" i="1"/>
  <c r="J2451" i="1"/>
  <c r="J2450" i="1"/>
  <c r="J2449" i="1"/>
  <c r="L2442" i="1"/>
  <c r="J2444" i="1"/>
  <c r="K2445" i="1" s="1"/>
  <c r="L2437" i="1"/>
  <c r="J2439" i="1"/>
  <c r="K2440" i="1" s="1"/>
  <c r="K2202" i="1"/>
  <c r="L2428" i="1"/>
  <c r="J2431" i="1"/>
  <c r="K2432" i="1" s="1"/>
  <c r="J2430" i="1"/>
  <c r="L2407" i="1"/>
  <c r="J2425" i="1"/>
  <c r="J2424" i="1"/>
  <c r="J2423" i="1"/>
  <c r="J2422" i="1"/>
  <c r="J2421" i="1"/>
  <c r="J2420" i="1"/>
  <c r="J2419" i="1"/>
  <c r="J2418" i="1"/>
  <c r="J2417" i="1"/>
  <c r="J2416" i="1"/>
  <c r="J2415" i="1"/>
  <c r="J2414" i="1"/>
  <c r="J2413" i="1"/>
  <c r="J2412" i="1"/>
  <c r="J2411" i="1"/>
  <c r="J2410" i="1"/>
  <c r="K2426" i="1" s="1"/>
  <c r="J2409" i="1"/>
  <c r="L2384" i="1"/>
  <c r="J2404" i="1"/>
  <c r="J2403" i="1"/>
  <c r="J2402" i="1"/>
  <c r="K2405" i="1" s="1"/>
  <c r="J2401" i="1"/>
  <c r="J2400" i="1"/>
  <c r="J2399" i="1"/>
  <c r="J2398" i="1"/>
  <c r="J2397" i="1"/>
  <c r="J2396" i="1"/>
  <c r="J2395" i="1"/>
  <c r="J2394" i="1"/>
  <c r="J2393" i="1"/>
  <c r="J2392" i="1"/>
  <c r="J2391" i="1"/>
  <c r="J2390" i="1"/>
  <c r="J2389" i="1"/>
  <c r="J2388" i="1"/>
  <c r="J2387" i="1"/>
  <c r="J2386" i="1"/>
  <c r="L2374" i="1"/>
  <c r="J2381" i="1"/>
  <c r="J2380" i="1"/>
  <c r="K2382" i="1" s="1"/>
  <c r="J2379" i="1"/>
  <c r="J2378" i="1"/>
  <c r="J2377" i="1"/>
  <c r="J2376" i="1"/>
  <c r="L2203" i="1"/>
  <c r="J2371" i="1"/>
  <c r="J2370" i="1"/>
  <c r="J2369" i="1"/>
  <c r="J2368" i="1"/>
  <c r="J2367" i="1"/>
  <c r="J2366" i="1"/>
  <c r="J2365" i="1"/>
  <c r="J2364" i="1"/>
  <c r="J2363" i="1"/>
  <c r="J2362" i="1"/>
  <c r="J2361" i="1"/>
  <c r="J2360" i="1"/>
  <c r="J2359" i="1"/>
  <c r="J2358" i="1"/>
  <c r="J2357" i="1"/>
  <c r="J2356" i="1"/>
  <c r="J2355" i="1"/>
  <c r="J2354" i="1"/>
  <c r="J2353" i="1"/>
  <c r="J2352" i="1"/>
  <c r="J2351" i="1"/>
  <c r="J2350" i="1"/>
  <c r="J2349" i="1"/>
  <c r="J2348" i="1"/>
  <c r="J2347" i="1"/>
  <c r="J2346" i="1"/>
  <c r="J2345" i="1"/>
  <c r="J2344" i="1"/>
  <c r="J2343" i="1"/>
  <c r="J2342" i="1"/>
  <c r="J2341" i="1"/>
  <c r="J2340" i="1"/>
  <c r="J2339" i="1"/>
  <c r="J2338" i="1"/>
  <c r="J2337" i="1"/>
  <c r="J2336" i="1"/>
  <c r="J2335" i="1"/>
  <c r="J2334" i="1"/>
  <c r="J2333" i="1"/>
  <c r="J2332" i="1"/>
  <c r="J2331" i="1"/>
  <c r="J2330" i="1"/>
  <c r="J2329" i="1"/>
  <c r="J2328" i="1"/>
  <c r="J2327" i="1"/>
  <c r="J2326" i="1"/>
  <c r="J2325" i="1"/>
  <c r="J2324" i="1"/>
  <c r="J2323" i="1"/>
  <c r="J2322" i="1"/>
  <c r="J2321" i="1"/>
  <c r="J2320" i="1"/>
  <c r="J2319" i="1"/>
  <c r="J2318" i="1"/>
  <c r="J2317" i="1"/>
  <c r="J2316" i="1"/>
  <c r="J2315" i="1"/>
  <c r="J2314" i="1"/>
  <c r="J2313" i="1"/>
  <c r="J2312" i="1"/>
  <c r="J2311" i="1"/>
  <c r="J2310" i="1"/>
  <c r="J2309" i="1"/>
  <c r="J2308" i="1"/>
  <c r="J2307" i="1"/>
  <c r="J2306" i="1"/>
  <c r="J2305" i="1"/>
  <c r="J2304" i="1"/>
  <c r="J2303" i="1"/>
  <c r="J2302" i="1"/>
  <c r="J2301" i="1"/>
  <c r="J2300" i="1"/>
  <c r="J2299" i="1"/>
  <c r="J2298" i="1"/>
  <c r="J2297" i="1"/>
  <c r="J2296" i="1"/>
  <c r="J2295" i="1"/>
  <c r="J2294" i="1"/>
  <c r="J2293" i="1"/>
  <c r="J2292" i="1"/>
  <c r="J2291" i="1"/>
  <c r="J2290" i="1"/>
  <c r="J2289" i="1"/>
  <c r="J2288" i="1"/>
  <c r="J2287" i="1"/>
  <c r="J2286" i="1"/>
  <c r="J2285" i="1"/>
  <c r="J2284" i="1"/>
  <c r="J2283" i="1"/>
  <c r="J2282" i="1"/>
  <c r="J2281" i="1"/>
  <c r="J2280" i="1"/>
  <c r="J2279" i="1"/>
  <c r="J2278" i="1"/>
  <c r="J2277" i="1"/>
  <c r="J2276" i="1"/>
  <c r="J2275" i="1"/>
  <c r="J2274" i="1"/>
  <c r="J2273" i="1"/>
  <c r="J2272" i="1"/>
  <c r="J2271" i="1"/>
  <c r="J2270" i="1"/>
  <c r="J2269" i="1"/>
  <c r="J2268" i="1"/>
  <c r="J2267" i="1"/>
  <c r="J2266" i="1"/>
  <c r="J2265" i="1"/>
  <c r="J2264" i="1"/>
  <c r="J2263" i="1"/>
  <c r="J2262" i="1"/>
  <c r="J2261" i="1"/>
  <c r="J2260" i="1"/>
  <c r="J2259" i="1"/>
  <c r="J2258" i="1"/>
  <c r="J2257" i="1"/>
  <c r="J2256" i="1"/>
  <c r="J2255" i="1"/>
  <c r="J2254" i="1"/>
  <c r="J2253" i="1"/>
  <c r="J2252" i="1"/>
  <c r="J2251" i="1"/>
  <c r="J2250" i="1"/>
  <c r="J2249" i="1"/>
  <c r="J2248" i="1"/>
  <c r="J2247" i="1"/>
  <c r="J2246" i="1"/>
  <c r="J2245" i="1"/>
  <c r="J2244" i="1"/>
  <c r="J2243" i="1"/>
  <c r="J2242" i="1"/>
  <c r="J2241" i="1"/>
  <c r="J2240" i="1"/>
  <c r="J2239" i="1"/>
  <c r="J2238" i="1"/>
  <c r="J2237" i="1"/>
  <c r="J2236" i="1"/>
  <c r="J2235" i="1"/>
  <c r="J2234" i="1"/>
  <c r="J2233" i="1"/>
  <c r="J2232" i="1"/>
  <c r="J2231" i="1"/>
  <c r="J2230" i="1"/>
  <c r="J2229" i="1"/>
  <c r="J2228" i="1"/>
  <c r="J2227" i="1"/>
  <c r="J2226" i="1"/>
  <c r="J2225" i="1"/>
  <c r="J2224" i="1"/>
  <c r="J2223" i="1"/>
  <c r="J2222" i="1"/>
  <c r="J2221" i="1"/>
  <c r="J2220" i="1"/>
  <c r="J2219" i="1"/>
  <c r="J2218" i="1"/>
  <c r="J2217" i="1"/>
  <c r="J2216" i="1"/>
  <c r="J2215" i="1"/>
  <c r="J2214" i="1"/>
  <c r="J2213" i="1"/>
  <c r="J2212" i="1"/>
  <c r="J2211" i="1"/>
  <c r="J2210" i="1"/>
  <c r="J2209" i="1"/>
  <c r="J2208" i="1"/>
  <c r="J2207" i="1"/>
  <c r="J2206" i="1"/>
  <c r="J2205" i="1"/>
  <c r="K2136" i="1"/>
  <c r="L2193" i="1"/>
  <c r="J2197" i="1"/>
  <c r="J2196" i="1"/>
  <c r="K2198" i="1" s="1"/>
  <c r="J2195" i="1"/>
  <c r="L2188" i="1"/>
  <c r="J2190" i="1"/>
  <c r="K2191" i="1" s="1"/>
  <c r="L2182" i="1"/>
  <c r="J2185" i="1"/>
  <c r="J2184" i="1"/>
  <c r="K2186" i="1" s="1"/>
  <c r="M2186" i="1" s="1"/>
  <c r="M2182" i="1" s="1"/>
  <c r="L2177" i="1"/>
  <c r="J2179" i="1"/>
  <c r="K2180" i="1" s="1"/>
  <c r="L2172" i="1"/>
  <c r="J2174" i="1"/>
  <c r="K2175" i="1" s="1"/>
  <c r="L2167" i="1"/>
  <c r="J2169" i="1"/>
  <c r="K2170" i="1" s="1"/>
  <c r="L2162" i="1"/>
  <c r="K2165" i="1"/>
  <c r="K2162" i="1" s="1"/>
  <c r="J2164" i="1"/>
  <c r="L2157" i="1"/>
  <c r="J2159" i="1"/>
  <c r="K2160" i="1" s="1"/>
  <c r="L2152" i="1"/>
  <c r="K2155" i="1"/>
  <c r="K2152" i="1" s="1"/>
  <c r="J2154" i="1"/>
  <c r="L2147" i="1"/>
  <c r="J2149" i="1"/>
  <c r="K2150" i="1" s="1"/>
  <c r="M2142" i="1"/>
  <c r="L2142" i="1"/>
  <c r="K2142" i="1"/>
  <c r="J2144" i="1"/>
  <c r="K2145" i="1" s="1"/>
  <c r="M2145" i="1" s="1"/>
  <c r="L2137" i="1"/>
  <c r="K2137" i="1"/>
  <c r="M2140" i="1"/>
  <c r="M2137" i="1" s="1"/>
  <c r="K2140" i="1"/>
  <c r="J2139" i="1"/>
  <c r="K1807" i="1"/>
  <c r="K2106" i="1"/>
  <c r="L2127" i="1"/>
  <c r="J2129" i="1"/>
  <c r="K2130" i="1" s="1"/>
  <c r="L2122" i="1"/>
  <c r="K2122" i="1"/>
  <c r="M2125" i="1"/>
  <c r="M2122" i="1" s="1"/>
  <c r="K2125" i="1"/>
  <c r="J2124" i="1"/>
  <c r="L2117" i="1"/>
  <c r="J2119" i="1"/>
  <c r="K2120" i="1" s="1"/>
  <c r="L2112" i="1"/>
  <c r="J2114" i="1"/>
  <c r="K2115" i="1" s="1"/>
  <c r="M2115" i="1" s="1"/>
  <c r="M2112" i="1" s="1"/>
  <c r="L2107" i="1"/>
  <c r="J2109" i="1"/>
  <c r="K2110" i="1" s="1"/>
  <c r="K1936" i="1"/>
  <c r="L2099" i="1"/>
  <c r="J2101" i="1"/>
  <c r="K2102" i="1" s="1"/>
  <c r="M2102" i="1" s="1"/>
  <c r="M2099" i="1" s="1"/>
  <c r="L2094" i="1"/>
  <c r="K2094" i="1"/>
  <c r="M2097" i="1"/>
  <c r="M2094" i="1" s="1"/>
  <c r="J2096" i="1"/>
  <c r="K2097" i="1" s="1"/>
  <c r="L2089" i="1"/>
  <c r="J2091" i="1"/>
  <c r="K2092" i="1" s="1"/>
  <c r="L2084" i="1"/>
  <c r="J2086" i="1"/>
  <c r="K2087" i="1" s="1"/>
  <c r="L2079" i="1"/>
  <c r="K2082" i="1"/>
  <c r="K2079" i="1" s="1"/>
  <c r="J2081" i="1"/>
  <c r="L2074" i="1"/>
  <c r="K2074" i="1"/>
  <c r="M2077" i="1"/>
  <c r="M2074" i="1" s="1"/>
  <c r="K2077" i="1"/>
  <c r="J2076" i="1"/>
  <c r="L2069" i="1"/>
  <c r="K2069" i="1"/>
  <c r="K2072" i="1"/>
  <c r="M2072" i="1" s="1"/>
  <c r="M2069" i="1" s="1"/>
  <c r="J2071" i="1"/>
  <c r="L2064" i="1"/>
  <c r="K2067" i="1"/>
  <c r="J2066" i="1"/>
  <c r="L2059" i="1"/>
  <c r="K2062" i="1"/>
  <c r="K2059" i="1" s="1"/>
  <c r="J2061" i="1"/>
  <c r="L2054" i="1"/>
  <c r="J2056" i="1"/>
  <c r="K2057" i="1" s="1"/>
  <c r="L2049" i="1"/>
  <c r="J2051" i="1"/>
  <c r="K2052" i="1" s="1"/>
  <c r="L2044" i="1"/>
  <c r="J2046" i="1"/>
  <c r="K2047" i="1" s="1"/>
  <c r="L2039" i="1"/>
  <c r="K2042" i="1"/>
  <c r="K2039" i="1" s="1"/>
  <c r="J2041" i="1"/>
  <c r="L2034" i="1"/>
  <c r="K2037" i="1"/>
  <c r="J2036" i="1"/>
  <c r="L2029" i="1"/>
  <c r="J2031" i="1"/>
  <c r="K2032" i="1" s="1"/>
  <c r="L2024" i="1"/>
  <c r="J2026" i="1"/>
  <c r="K2027" i="1" s="1"/>
  <c r="M2027" i="1" s="1"/>
  <c r="M2024" i="1" s="1"/>
  <c r="L2019" i="1"/>
  <c r="K2019" i="1"/>
  <c r="M2022" i="1"/>
  <c r="M2019" i="1" s="1"/>
  <c r="K2022" i="1"/>
  <c r="J2021" i="1"/>
  <c r="L2014" i="1"/>
  <c r="K2017" i="1"/>
  <c r="K2014" i="1" s="1"/>
  <c r="J2016" i="1"/>
  <c r="L2009" i="1"/>
  <c r="J2011" i="1"/>
  <c r="K2012" i="1" s="1"/>
  <c r="L2004" i="1"/>
  <c r="J2006" i="1"/>
  <c r="K2007" i="1" s="1"/>
  <c r="M2007" i="1" s="1"/>
  <c r="M2004" i="1" s="1"/>
  <c r="L1999" i="1"/>
  <c r="J2001" i="1"/>
  <c r="K2002" i="1" s="1"/>
  <c r="L1994" i="1"/>
  <c r="J1996" i="1"/>
  <c r="K1997" i="1" s="1"/>
  <c r="L1989" i="1"/>
  <c r="J1991" i="1"/>
  <c r="K1992" i="1" s="1"/>
  <c r="M1992" i="1" s="1"/>
  <c r="M1989" i="1" s="1"/>
  <c r="M1984" i="1"/>
  <c r="L1984" i="1"/>
  <c r="K1984" i="1"/>
  <c r="K1987" i="1"/>
  <c r="M1987" i="1" s="1"/>
  <c r="J1986" i="1"/>
  <c r="L1979" i="1"/>
  <c r="J1981" i="1"/>
  <c r="K1982" i="1" s="1"/>
  <c r="L1974" i="1"/>
  <c r="J1976" i="1"/>
  <c r="K1977" i="1" s="1"/>
  <c r="L1969" i="1"/>
  <c r="K1972" i="1"/>
  <c r="K1969" i="1" s="1"/>
  <c r="J1971" i="1"/>
  <c r="L1964" i="1"/>
  <c r="K1964" i="1"/>
  <c r="M1967" i="1"/>
  <c r="M1964" i="1" s="1"/>
  <c r="K1967" i="1"/>
  <c r="J1966" i="1"/>
  <c r="L1957" i="1"/>
  <c r="K1957" i="1"/>
  <c r="J1961" i="1"/>
  <c r="J1960" i="1"/>
  <c r="J1959" i="1"/>
  <c r="K1962" i="1" s="1"/>
  <c r="M1962" i="1" s="1"/>
  <c r="M1957" i="1" s="1"/>
  <c r="L1951" i="1"/>
  <c r="J1954" i="1"/>
  <c r="J1953" i="1"/>
  <c r="K1955" i="1" s="1"/>
  <c r="L1942" i="1"/>
  <c r="J1948" i="1"/>
  <c r="J1947" i="1"/>
  <c r="J1946" i="1"/>
  <c r="J1945" i="1"/>
  <c r="J1944" i="1"/>
  <c r="K1949" i="1" s="1"/>
  <c r="L1937" i="1"/>
  <c r="J1939" i="1"/>
  <c r="K1940" i="1" s="1"/>
  <c r="K1808" i="1"/>
  <c r="L1929" i="1"/>
  <c r="J1931" i="1"/>
  <c r="K1932" i="1" s="1"/>
  <c r="K1929" i="1" s="1"/>
  <c r="L1924" i="1"/>
  <c r="J1926" i="1"/>
  <c r="K1927" i="1" s="1"/>
  <c r="L1918" i="1"/>
  <c r="K1922" i="1"/>
  <c r="K1918" i="1" s="1"/>
  <c r="J1921" i="1"/>
  <c r="J1920" i="1"/>
  <c r="L1907" i="1"/>
  <c r="K1916" i="1"/>
  <c r="J1915" i="1"/>
  <c r="J1914" i="1"/>
  <c r="J1913" i="1"/>
  <c r="J1912" i="1"/>
  <c r="J1911" i="1"/>
  <c r="J1910" i="1"/>
  <c r="J1909" i="1"/>
  <c r="L1895" i="1"/>
  <c r="J1904" i="1"/>
  <c r="J1903" i="1"/>
  <c r="J1902" i="1"/>
  <c r="J1901" i="1"/>
  <c r="J1900" i="1"/>
  <c r="J1899" i="1"/>
  <c r="J1898" i="1"/>
  <c r="J1897" i="1"/>
  <c r="L1890" i="1"/>
  <c r="J1892" i="1"/>
  <c r="K1893" i="1" s="1"/>
  <c r="L1885" i="1"/>
  <c r="J1887" i="1"/>
  <c r="K1888" i="1" s="1"/>
  <c r="L1880" i="1"/>
  <c r="K1883" i="1"/>
  <c r="J1882" i="1"/>
  <c r="L1875" i="1"/>
  <c r="K1878" i="1"/>
  <c r="K1875" i="1" s="1"/>
  <c r="J1877" i="1"/>
  <c r="L1870" i="1"/>
  <c r="J1872" i="1"/>
  <c r="K1873" i="1" s="1"/>
  <c r="K1870" i="1" s="1"/>
  <c r="L1865" i="1"/>
  <c r="K1868" i="1"/>
  <c r="K1865" i="1" s="1"/>
  <c r="J1867" i="1"/>
  <c r="L1860" i="1"/>
  <c r="J1862" i="1"/>
  <c r="K1863" i="1" s="1"/>
  <c r="M1863" i="1" s="1"/>
  <c r="M1860" i="1" s="1"/>
  <c r="L1855" i="1"/>
  <c r="K1858" i="1"/>
  <c r="K1855" i="1" s="1"/>
  <c r="J1857" i="1"/>
  <c r="L1848" i="1"/>
  <c r="J1852" i="1"/>
  <c r="J1851" i="1"/>
  <c r="J1850" i="1"/>
  <c r="K1853" i="1" s="1"/>
  <c r="L1843" i="1"/>
  <c r="J1845" i="1"/>
  <c r="K1846" i="1" s="1"/>
  <c r="L1837" i="1"/>
  <c r="J1840" i="1"/>
  <c r="J1839" i="1"/>
  <c r="K1841" i="1" s="1"/>
  <c r="M1841" i="1" s="1"/>
  <c r="M1837" i="1" s="1"/>
  <c r="M1830" i="1"/>
  <c r="L1830" i="1"/>
  <c r="K1830" i="1"/>
  <c r="J1834" i="1"/>
  <c r="J1833" i="1"/>
  <c r="J1832" i="1"/>
  <c r="K1835" i="1" s="1"/>
  <c r="M1835" i="1" s="1"/>
  <c r="L1824" i="1"/>
  <c r="J1827" i="1"/>
  <c r="J1826" i="1"/>
  <c r="K1828" i="1" s="1"/>
  <c r="L1819" i="1"/>
  <c r="J1821" i="1"/>
  <c r="K1822" i="1" s="1"/>
  <c r="L1814" i="1"/>
  <c r="J1816" i="1"/>
  <c r="K1817" i="1" s="1"/>
  <c r="K1814" i="1" s="1"/>
  <c r="L1809" i="1"/>
  <c r="K1812" i="1"/>
  <c r="J1811" i="1"/>
  <c r="K1613" i="1"/>
  <c r="L1800" i="1"/>
  <c r="J1802" i="1"/>
  <c r="K1803" i="1" s="1"/>
  <c r="M1795" i="1"/>
  <c r="L1795" i="1"/>
  <c r="K1795" i="1"/>
  <c r="K1798" i="1"/>
  <c r="M1798" i="1" s="1"/>
  <c r="J1797" i="1"/>
  <c r="L1790" i="1"/>
  <c r="K1793" i="1"/>
  <c r="K1790" i="1" s="1"/>
  <c r="J1792" i="1"/>
  <c r="L1783" i="1"/>
  <c r="J1787" i="1"/>
  <c r="J1786" i="1"/>
  <c r="J1785" i="1"/>
  <c r="K1788" i="1" s="1"/>
  <c r="M1776" i="1"/>
  <c r="L1776" i="1"/>
  <c r="K1776" i="1"/>
  <c r="M1781" i="1"/>
  <c r="K1781" i="1"/>
  <c r="J1780" i="1"/>
  <c r="J1779" i="1"/>
  <c r="J1778" i="1"/>
  <c r="L1769" i="1"/>
  <c r="J1773" i="1"/>
  <c r="J1772" i="1"/>
  <c r="J1771" i="1"/>
  <c r="K1774" i="1" s="1"/>
  <c r="L1763" i="1"/>
  <c r="J1766" i="1"/>
  <c r="J1765" i="1"/>
  <c r="K1767" i="1" s="1"/>
  <c r="L1756" i="1"/>
  <c r="K1756" i="1"/>
  <c r="M1761" i="1"/>
  <c r="M1756" i="1" s="1"/>
  <c r="J1760" i="1"/>
  <c r="J1759" i="1"/>
  <c r="J1758" i="1"/>
  <c r="K1761" i="1" s="1"/>
  <c r="L1748" i="1"/>
  <c r="J1753" i="1"/>
  <c r="J1752" i="1"/>
  <c r="J1751" i="1"/>
  <c r="J1750" i="1"/>
  <c r="L1743" i="1"/>
  <c r="J1745" i="1"/>
  <c r="K1746" i="1" s="1"/>
  <c r="L1738" i="1"/>
  <c r="K1738" i="1"/>
  <c r="K1741" i="1"/>
  <c r="M1741" i="1" s="1"/>
  <c r="M1738" i="1" s="1"/>
  <c r="J1740" i="1"/>
  <c r="L1733" i="1"/>
  <c r="K1733" i="1"/>
  <c r="K1736" i="1"/>
  <c r="M1736" i="1" s="1"/>
  <c r="M1733" i="1" s="1"/>
  <c r="J1735" i="1"/>
  <c r="L1728" i="1"/>
  <c r="J1730" i="1"/>
  <c r="K1731" i="1" s="1"/>
  <c r="L1723" i="1"/>
  <c r="J1725" i="1"/>
  <c r="K1726" i="1" s="1"/>
  <c r="L1717" i="1"/>
  <c r="J1720" i="1"/>
  <c r="J1719" i="1"/>
  <c r="K1721" i="1" s="1"/>
  <c r="L1711" i="1"/>
  <c r="J1714" i="1"/>
  <c r="J1713" i="1"/>
  <c r="K1715" i="1" s="1"/>
  <c r="K1711" i="1" s="1"/>
  <c r="L1705" i="1"/>
  <c r="J1708" i="1"/>
  <c r="K1709" i="1" s="1"/>
  <c r="J1707" i="1"/>
  <c r="L1697" i="1"/>
  <c r="J1702" i="1"/>
  <c r="J1701" i="1"/>
  <c r="J1700" i="1"/>
  <c r="J1699" i="1"/>
  <c r="K1703" i="1" s="1"/>
  <c r="L1691" i="1"/>
  <c r="J1694" i="1"/>
  <c r="K1695" i="1" s="1"/>
  <c r="J1693" i="1"/>
  <c r="L1683" i="1"/>
  <c r="J1688" i="1"/>
  <c r="J1687" i="1"/>
  <c r="J1686" i="1"/>
  <c r="K1689" i="1" s="1"/>
  <c r="J1685" i="1"/>
  <c r="L1674" i="1"/>
  <c r="J1680" i="1"/>
  <c r="J1679" i="1"/>
  <c r="J1678" i="1"/>
  <c r="J1677" i="1"/>
  <c r="J1676" i="1"/>
  <c r="K1681" i="1" s="1"/>
  <c r="L1652" i="1"/>
  <c r="J1671" i="1"/>
  <c r="J1670" i="1"/>
  <c r="J1669" i="1"/>
  <c r="J1668" i="1"/>
  <c r="J1667" i="1"/>
  <c r="J1666" i="1"/>
  <c r="J1665" i="1"/>
  <c r="J1664" i="1"/>
  <c r="J1663" i="1"/>
  <c r="J1662" i="1"/>
  <c r="J1661" i="1"/>
  <c r="J1660" i="1"/>
  <c r="J1659" i="1"/>
  <c r="J1658" i="1"/>
  <c r="J1657" i="1"/>
  <c r="J1656" i="1"/>
  <c r="J1655" i="1"/>
  <c r="J1654" i="1"/>
  <c r="K1672" i="1" s="1"/>
  <c r="M1641" i="1"/>
  <c r="L1641" i="1"/>
  <c r="J1649" i="1"/>
  <c r="J1648" i="1"/>
  <c r="J1647" i="1"/>
  <c r="J1646" i="1"/>
  <c r="J1645" i="1"/>
  <c r="K1650" i="1" s="1"/>
  <c r="M1650" i="1" s="1"/>
  <c r="J1644" i="1"/>
  <c r="J1643" i="1"/>
  <c r="L1614" i="1"/>
  <c r="J1638" i="1"/>
  <c r="J1637" i="1"/>
  <c r="J1636" i="1"/>
  <c r="J1635" i="1"/>
  <c r="J1634" i="1"/>
  <c r="J1633" i="1"/>
  <c r="J1632" i="1"/>
  <c r="J1631" i="1"/>
  <c r="J1630" i="1"/>
  <c r="J1629" i="1"/>
  <c r="J1628" i="1"/>
  <c r="J1627" i="1"/>
  <c r="J1626" i="1"/>
  <c r="J1625" i="1"/>
  <c r="J1624" i="1"/>
  <c r="J1623" i="1"/>
  <c r="J1622" i="1"/>
  <c r="J1621" i="1"/>
  <c r="J1620" i="1"/>
  <c r="J1619" i="1"/>
  <c r="J1618" i="1"/>
  <c r="J1617" i="1"/>
  <c r="J1616" i="1"/>
  <c r="K1512" i="1"/>
  <c r="L1605" i="1"/>
  <c r="J1608" i="1"/>
  <c r="K1609" i="1" s="1"/>
  <c r="M1609" i="1" s="1"/>
  <c r="M1605" i="1" s="1"/>
  <c r="M1600" i="1"/>
  <c r="L1600" i="1"/>
  <c r="K1600" i="1"/>
  <c r="K1603" i="1"/>
  <c r="M1603" i="1" s="1"/>
  <c r="J1602" i="1"/>
  <c r="L1594" i="1"/>
  <c r="J1597" i="1"/>
  <c r="J1596" i="1"/>
  <c r="K1598" i="1" s="1"/>
  <c r="L1589" i="1"/>
  <c r="J1591" i="1"/>
  <c r="K1592" i="1" s="1"/>
  <c r="M1587" i="1"/>
  <c r="L1582" i="1"/>
  <c r="K1585" i="1"/>
  <c r="K1582" i="1" s="1"/>
  <c r="J1584" i="1"/>
  <c r="L1577" i="1"/>
  <c r="J1579" i="1"/>
  <c r="K1580" i="1" s="1"/>
  <c r="L1572" i="1"/>
  <c r="J1574" i="1"/>
  <c r="K1575" i="1" s="1"/>
  <c r="L1567" i="1"/>
  <c r="J1569" i="1"/>
  <c r="K1570" i="1" s="1"/>
  <c r="L1562" i="1"/>
  <c r="K1562" i="1"/>
  <c r="K1565" i="1"/>
  <c r="M1565" i="1" s="1"/>
  <c r="M1562" i="1" s="1"/>
  <c r="J1564" i="1"/>
  <c r="L1557" i="1"/>
  <c r="J1559" i="1"/>
  <c r="K1560" i="1" s="1"/>
  <c r="L1552" i="1"/>
  <c r="J1554" i="1"/>
  <c r="K1555" i="1" s="1"/>
  <c r="L1547" i="1"/>
  <c r="K1550" i="1"/>
  <c r="K1547" i="1" s="1"/>
  <c r="J1549" i="1"/>
  <c r="L1540" i="1"/>
  <c r="J1544" i="1"/>
  <c r="J1543" i="1"/>
  <c r="J1542" i="1"/>
  <c r="K1545" i="1" s="1"/>
  <c r="L1535" i="1"/>
  <c r="K1538" i="1"/>
  <c r="K1535" i="1" s="1"/>
  <c r="J1537" i="1"/>
  <c r="L1524" i="1"/>
  <c r="J1532" i="1"/>
  <c r="J1531" i="1"/>
  <c r="J1530" i="1"/>
  <c r="J1529" i="1"/>
  <c r="K1533" i="1" s="1"/>
  <c r="J1528" i="1"/>
  <c r="J1527" i="1"/>
  <c r="J1526" i="1"/>
  <c r="L1513" i="1"/>
  <c r="J1521" i="1"/>
  <c r="J1520" i="1"/>
  <c r="J1519" i="1"/>
  <c r="J1518" i="1"/>
  <c r="J1517" i="1"/>
  <c r="K1522" i="1" s="1"/>
  <c r="K1513" i="1" s="1"/>
  <c r="J1516" i="1"/>
  <c r="J1515" i="1"/>
  <c r="K1467" i="1"/>
  <c r="L1505" i="1"/>
  <c r="J1507" i="1"/>
  <c r="K1508" i="1" s="1"/>
  <c r="L1500" i="1"/>
  <c r="J1502" i="1"/>
  <c r="K1503" i="1" s="1"/>
  <c r="M1503" i="1" s="1"/>
  <c r="M1500" i="1" s="1"/>
  <c r="L1495" i="1"/>
  <c r="K1498" i="1"/>
  <c r="K1495" i="1" s="1"/>
  <c r="J1497" i="1"/>
  <c r="L1490" i="1"/>
  <c r="J1492" i="1"/>
  <c r="K1493" i="1" s="1"/>
  <c r="L1483" i="1"/>
  <c r="J1487" i="1"/>
  <c r="J1486" i="1"/>
  <c r="J1485" i="1"/>
  <c r="K1488" i="1" s="1"/>
  <c r="L1475" i="1"/>
  <c r="J1480" i="1"/>
  <c r="J1479" i="1"/>
  <c r="J1478" i="1"/>
  <c r="K1481" i="1" s="1"/>
  <c r="L1468" i="1"/>
  <c r="K1468" i="1"/>
  <c r="K1473" i="1"/>
  <c r="M1473" i="1" s="1"/>
  <c r="M1468" i="1" s="1"/>
  <c r="J1472" i="1"/>
  <c r="J1471" i="1"/>
  <c r="J1470" i="1"/>
  <c r="K1308" i="1"/>
  <c r="K1457" i="1"/>
  <c r="L1458" i="1"/>
  <c r="J1460" i="1"/>
  <c r="K1461" i="1" s="1"/>
  <c r="K1443" i="1"/>
  <c r="L1450" i="1"/>
  <c r="J1452" i="1"/>
  <c r="K1453" i="1" s="1"/>
  <c r="L1445" i="1"/>
  <c r="J1447" i="1"/>
  <c r="K1448" i="1" s="1"/>
  <c r="K1435" i="1"/>
  <c r="L1436" i="1"/>
  <c r="J1438" i="1"/>
  <c r="K1439" i="1" s="1"/>
  <c r="M1439" i="1" s="1"/>
  <c r="M1436" i="1" s="1"/>
  <c r="L1441" i="1" s="1"/>
  <c r="K1427" i="1"/>
  <c r="L1428" i="1"/>
  <c r="J1430" i="1"/>
  <c r="K1431" i="1" s="1"/>
  <c r="K1383" i="1"/>
  <c r="L1415" i="1"/>
  <c r="J1422" i="1"/>
  <c r="J1421" i="1"/>
  <c r="J1420" i="1"/>
  <c r="J1419" i="1"/>
  <c r="J1418" i="1"/>
  <c r="J1417" i="1"/>
  <c r="L1410" i="1"/>
  <c r="J1412" i="1"/>
  <c r="K1413" i="1" s="1"/>
  <c r="L1405" i="1"/>
  <c r="J1407" i="1"/>
  <c r="K1408" i="1" s="1"/>
  <c r="M1403" i="1"/>
  <c r="M1401" i="1"/>
  <c r="M1399" i="1"/>
  <c r="L1394" i="1"/>
  <c r="J1396" i="1"/>
  <c r="K1397" i="1" s="1"/>
  <c r="M1389" i="1"/>
  <c r="L1389" i="1"/>
  <c r="K1389" i="1"/>
  <c r="K1392" i="1"/>
  <c r="M1392" i="1" s="1"/>
  <c r="J1391" i="1"/>
  <c r="L1384" i="1"/>
  <c r="J1386" i="1"/>
  <c r="K1387" i="1" s="1"/>
  <c r="K1338" i="1"/>
  <c r="L1376" i="1"/>
  <c r="J1378" i="1"/>
  <c r="K1379" i="1" s="1"/>
  <c r="L1363" i="1"/>
  <c r="K1374" i="1"/>
  <c r="K1363" i="1" s="1"/>
  <c r="J1373" i="1"/>
  <c r="J1372" i="1"/>
  <c r="J1371" i="1"/>
  <c r="J1370" i="1"/>
  <c r="J1369" i="1"/>
  <c r="J1368" i="1"/>
  <c r="J1367" i="1"/>
  <c r="J1366" i="1"/>
  <c r="J1365" i="1"/>
  <c r="L1357" i="1"/>
  <c r="J1360" i="1"/>
  <c r="J1359" i="1"/>
  <c r="K1361" i="1" s="1"/>
  <c r="L1351" i="1"/>
  <c r="J1354" i="1"/>
  <c r="J1353" i="1"/>
  <c r="K1355" i="1" s="1"/>
  <c r="L1344" i="1"/>
  <c r="J1348" i="1"/>
  <c r="J1347" i="1"/>
  <c r="J1346" i="1"/>
  <c r="K1349" i="1" s="1"/>
  <c r="L1339" i="1"/>
  <c r="J1341" i="1"/>
  <c r="K1342" i="1" s="1"/>
  <c r="K1322" i="1"/>
  <c r="L1331" i="1"/>
  <c r="J1333" i="1"/>
  <c r="K1334" i="1" s="1"/>
  <c r="L1323" i="1"/>
  <c r="J1328" i="1"/>
  <c r="K1329" i="1" s="1"/>
  <c r="J1327" i="1"/>
  <c r="J1326" i="1"/>
  <c r="J1325" i="1"/>
  <c r="K1309" i="1"/>
  <c r="M1318" i="1"/>
  <c r="M1316" i="1"/>
  <c r="L1320" i="1" s="1"/>
  <c r="M1314" i="1"/>
  <c r="M1312" i="1"/>
  <c r="M1310" i="1"/>
  <c r="K1284" i="1"/>
  <c r="L1299" i="1"/>
  <c r="J1303" i="1"/>
  <c r="J1302" i="1"/>
  <c r="J1301" i="1"/>
  <c r="K1304" i="1" s="1"/>
  <c r="K1299" i="1" s="1"/>
  <c r="L1285" i="1"/>
  <c r="J1296" i="1"/>
  <c r="J1295" i="1"/>
  <c r="K1297" i="1" s="1"/>
  <c r="J1294" i="1"/>
  <c r="J1293" i="1"/>
  <c r="J1292" i="1"/>
  <c r="J1291" i="1"/>
  <c r="J1290" i="1"/>
  <c r="J1289" i="1"/>
  <c r="J1288" i="1"/>
  <c r="J1287" i="1"/>
  <c r="K1245" i="1"/>
  <c r="L1278" i="1"/>
  <c r="J1279" i="1"/>
  <c r="K1280" i="1" s="1"/>
  <c r="L1268" i="1"/>
  <c r="J1275" i="1"/>
  <c r="J1274" i="1"/>
  <c r="J1273" i="1"/>
  <c r="J1272" i="1"/>
  <c r="J1271" i="1"/>
  <c r="J1270" i="1"/>
  <c r="K1276" i="1" s="1"/>
  <c r="M1261" i="1"/>
  <c r="L1261" i="1"/>
  <c r="K1261" i="1"/>
  <c r="J1265" i="1"/>
  <c r="J1264" i="1"/>
  <c r="J1263" i="1"/>
  <c r="K1266" i="1" s="1"/>
  <c r="M1266" i="1" s="1"/>
  <c r="L1256" i="1"/>
  <c r="J1258" i="1"/>
  <c r="K1259" i="1" s="1"/>
  <c r="L1251" i="1"/>
  <c r="K1254" i="1"/>
  <c r="K1251" i="1" s="1"/>
  <c r="J1253" i="1"/>
  <c r="L1246" i="1"/>
  <c r="K1249" i="1"/>
  <c r="K1246" i="1" s="1"/>
  <c r="J1248" i="1"/>
  <c r="K1204" i="1"/>
  <c r="L1230" i="1"/>
  <c r="J1240" i="1"/>
  <c r="J1239" i="1"/>
  <c r="J1238" i="1"/>
  <c r="J1237" i="1"/>
  <c r="J1236" i="1"/>
  <c r="J1235" i="1"/>
  <c r="J1234" i="1"/>
  <c r="J1233" i="1"/>
  <c r="J1232" i="1"/>
  <c r="K1241" i="1" s="1"/>
  <c r="L1225" i="1"/>
  <c r="J1227" i="1"/>
  <c r="K1228" i="1" s="1"/>
  <c r="L1210" i="1"/>
  <c r="J1222" i="1"/>
  <c r="J1221" i="1"/>
  <c r="J1220" i="1"/>
  <c r="J1219" i="1"/>
  <c r="J1218" i="1"/>
  <c r="J1217" i="1"/>
  <c r="J1216" i="1"/>
  <c r="J1215" i="1"/>
  <c r="J1214" i="1"/>
  <c r="J1213" i="1"/>
  <c r="J1212" i="1"/>
  <c r="L1205" i="1"/>
  <c r="J1207" i="1"/>
  <c r="K1208" i="1" s="1"/>
  <c r="K1109" i="1"/>
  <c r="L1197" i="1"/>
  <c r="J1199" i="1"/>
  <c r="K1200" i="1" s="1"/>
  <c r="L1192" i="1"/>
  <c r="J1194" i="1"/>
  <c r="K1195" i="1" s="1"/>
  <c r="L1187" i="1"/>
  <c r="J1189" i="1"/>
  <c r="K1190" i="1" s="1"/>
  <c r="L1182" i="1"/>
  <c r="J1184" i="1"/>
  <c r="K1185" i="1" s="1"/>
  <c r="L1176" i="1"/>
  <c r="J1179" i="1"/>
  <c r="J1178" i="1"/>
  <c r="K1180" i="1" s="1"/>
  <c r="M1180" i="1" s="1"/>
  <c r="M1176" i="1" s="1"/>
  <c r="L1171" i="1"/>
  <c r="J1173" i="1"/>
  <c r="K1174" i="1" s="1"/>
  <c r="K1171" i="1" s="1"/>
  <c r="L1166" i="1"/>
  <c r="K1169" i="1"/>
  <c r="K1166" i="1" s="1"/>
  <c r="J1168" i="1"/>
  <c r="L1159" i="1"/>
  <c r="J1163" i="1"/>
  <c r="J1162" i="1"/>
  <c r="J1161" i="1"/>
  <c r="K1164" i="1" s="1"/>
  <c r="L1153" i="1"/>
  <c r="J1156" i="1"/>
  <c r="K1157" i="1" s="1"/>
  <c r="J1155" i="1"/>
  <c r="L1148" i="1"/>
  <c r="J1150" i="1"/>
  <c r="K1151" i="1" s="1"/>
  <c r="L1133" i="1"/>
  <c r="J1145" i="1"/>
  <c r="J1144" i="1"/>
  <c r="J1143" i="1"/>
  <c r="J1142" i="1"/>
  <c r="K1146" i="1" s="1"/>
  <c r="J1141" i="1"/>
  <c r="J1140" i="1"/>
  <c r="J1139" i="1"/>
  <c r="J1138" i="1"/>
  <c r="J1137" i="1"/>
  <c r="J1136" i="1"/>
  <c r="J1135" i="1"/>
  <c r="L1124" i="1"/>
  <c r="J1130" i="1"/>
  <c r="J1129" i="1"/>
  <c r="J1128" i="1"/>
  <c r="J1127" i="1"/>
  <c r="J1126" i="1"/>
  <c r="K1131" i="1" s="1"/>
  <c r="L1117" i="1"/>
  <c r="J1121" i="1"/>
  <c r="J1120" i="1"/>
  <c r="J1119" i="1"/>
  <c r="K1122" i="1" s="1"/>
  <c r="M1110" i="1"/>
  <c r="L1110" i="1"/>
  <c r="J1114" i="1"/>
  <c r="J1113" i="1"/>
  <c r="J1112" i="1"/>
  <c r="K1115" i="1" s="1"/>
  <c r="M1115" i="1" s="1"/>
  <c r="K1066" i="1"/>
  <c r="L1092" i="1"/>
  <c r="J1103" i="1"/>
  <c r="J1102" i="1"/>
  <c r="J1101" i="1"/>
  <c r="J1100" i="1"/>
  <c r="J1099" i="1"/>
  <c r="J1098" i="1"/>
  <c r="J1097" i="1"/>
  <c r="K1105" i="1" s="1"/>
  <c r="J1096" i="1"/>
  <c r="J1095" i="1"/>
  <c r="J1094" i="1"/>
  <c r="L1077" i="1"/>
  <c r="J1089" i="1"/>
  <c r="J1088" i="1"/>
  <c r="J1087" i="1"/>
  <c r="J1086" i="1"/>
  <c r="J1085" i="1"/>
  <c r="J1084" i="1"/>
  <c r="J1083" i="1"/>
  <c r="J1082" i="1"/>
  <c r="J1081" i="1"/>
  <c r="J1080" i="1"/>
  <c r="J1079" i="1"/>
  <c r="K1090" i="1" s="1"/>
  <c r="M1067" i="1"/>
  <c r="L1067" i="1"/>
  <c r="K1067" i="1"/>
  <c r="J1074" i="1"/>
  <c r="J1073" i="1"/>
  <c r="J1072" i="1"/>
  <c r="J1071" i="1"/>
  <c r="J1070" i="1"/>
  <c r="J1069" i="1"/>
  <c r="K1075" i="1" s="1"/>
  <c r="M1075" i="1" s="1"/>
  <c r="K942" i="1"/>
  <c r="L1042" i="1"/>
  <c r="J1061" i="1"/>
  <c r="J1060" i="1"/>
  <c r="J1059" i="1"/>
  <c r="J1058" i="1"/>
  <c r="K1062" i="1" s="1"/>
  <c r="J1057" i="1"/>
  <c r="J1056" i="1"/>
  <c r="J1055" i="1"/>
  <c r="J1054" i="1"/>
  <c r="J1053" i="1"/>
  <c r="J1052" i="1"/>
  <c r="J1051" i="1"/>
  <c r="J1050" i="1"/>
  <c r="J1049" i="1"/>
  <c r="J1048" i="1"/>
  <c r="J1047" i="1"/>
  <c r="J1046" i="1"/>
  <c r="J1045" i="1"/>
  <c r="J1044" i="1"/>
  <c r="L999" i="1"/>
  <c r="J1039" i="1"/>
  <c r="J1038" i="1"/>
  <c r="J1037" i="1"/>
  <c r="J1036" i="1"/>
  <c r="J1035" i="1"/>
  <c r="J1034" i="1"/>
  <c r="J1033" i="1"/>
  <c r="J1032" i="1"/>
  <c r="J1031" i="1"/>
  <c r="J1030" i="1"/>
  <c r="J1029" i="1"/>
  <c r="J1028" i="1"/>
  <c r="J1027" i="1"/>
  <c r="J1026" i="1"/>
  <c r="J1025" i="1"/>
  <c r="J1024" i="1"/>
  <c r="J1023" i="1"/>
  <c r="J1022" i="1"/>
  <c r="J1021" i="1"/>
  <c r="J1020" i="1"/>
  <c r="J1019" i="1"/>
  <c r="J1018" i="1"/>
  <c r="J1017" i="1"/>
  <c r="J1016" i="1"/>
  <c r="J1015" i="1"/>
  <c r="J1014" i="1"/>
  <c r="J1013" i="1"/>
  <c r="J1012" i="1"/>
  <c r="J1011" i="1"/>
  <c r="J1010" i="1"/>
  <c r="J1009" i="1"/>
  <c r="J1008" i="1"/>
  <c r="J1007" i="1"/>
  <c r="J1006" i="1"/>
  <c r="J1005" i="1"/>
  <c r="K1040" i="1" s="1"/>
  <c r="J1004" i="1"/>
  <c r="J1003" i="1"/>
  <c r="J1002" i="1"/>
  <c r="J1001" i="1"/>
  <c r="L993" i="1"/>
  <c r="J996" i="1"/>
  <c r="J995" i="1"/>
  <c r="K997" i="1" s="1"/>
  <c r="L988" i="1"/>
  <c r="J990" i="1"/>
  <c r="K991" i="1" s="1"/>
  <c r="L982" i="1"/>
  <c r="J985" i="1"/>
  <c r="J984" i="1"/>
  <c r="K986" i="1" s="1"/>
  <c r="L977" i="1"/>
  <c r="K980" i="1"/>
  <c r="K977" i="1" s="1"/>
  <c r="J979" i="1"/>
  <c r="L972" i="1"/>
  <c r="J974" i="1"/>
  <c r="K975" i="1" s="1"/>
  <c r="K972" i="1" s="1"/>
  <c r="L966" i="1"/>
  <c r="J969" i="1"/>
  <c r="K970" i="1" s="1"/>
  <c r="J968" i="1"/>
  <c r="L961" i="1"/>
  <c r="J963" i="1"/>
  <c r="K964" i="1" s="1"/>
  <c r="L955" i="1"/>
  <c r="J958" i="1"/>
  <c r="K959" i="1" s="1"/>
  <c r="J957" i="1"/>
  <c r="L948" i="1"/>
  <c r="J952" i="1"/>
  <c r="J951" i="1"/>
  <c r="J950" i="1"/>
  <c r="K953" i="1" s="1"/>
  <c r="L943" i="1"/>
  <c r="K943" i="1"/>
  <c r="K946" i="1"/>
  <c r="M946" i="1" s="1"/>
  <c r="M943" i="1" s="1"/>
  <c r="J945" i="1"/>
  <c r="K862" i="1"/>
  <c r="L933" i="1"/>
  <c r="J937" i="1"/>
  <c r="J936" i="1"/>
  <c r="J935" i="1"/>
  <c r="K938" i="1" s="1"/>
  <c r="M938" i="1" s="1"/>
  <c r="M933" i="1" s="1"/>
  <c r="L928" i="1"/>
  <c r="J930" i="1"/>
  <c r="K931" i="1" s="1"/>
  <c r="K928" i="1" s="1"/>
  <c r="L921" i="1"/>
  <c r="J925" i="1"/>
  <c r="J924" i="1"/>
  <c r="J923" i="1"/>
  <c r="K926" i="1" s="1"/>
  <c r="L903" i="1"/>
  <c r="J918" i="1"/>
  <c r="J917" i="1"/>
  <c r="J916" i="1"/>
  <c r="J915" i="1"/>
  <c r="J914" i="1"/>
  <c r="J913" i="1"/>
  <c r="J912" i="1"/>
  <c r="J911" i="1"/>
  <c r="J910" i="1"/>
  <c r="J909" i="1"/>
  <c r="J908" i="1"/>
  <c r="J907" i="1"/>
  <c r="J906" i="1"/>
  <c r="J905" i="1"/>
  <c r="L877" i="1"/>
  <c r="J900" i="1"/>
  <c r="J899" i="1"/>
  <c r="J898" i="1"/>
  <c r="J897" i="1"/>
  <c r="J896" i="1"/>
  <c r="J895" i="1"/>
  <c r="J894" i="1"/>
  <c r="J893" i="1"/>
  <c r="J892" i="1"/>
  <c r="J891" i="1"/>
  <c r="J890" i="1"/>
  <c r="J889" i="1"/>
  <c r="J888" i="1"/>
  <c r="J887" i="1"/>
  <c r="J886" i="1"/>
  <c r="J885" i="1"/>
  <c r="J884" i="1"/>
  <c r="J883" i="1"/>
  <c r="J882" i="1"/>
  <c r="J881" i="1"/>
  <c r="J880" i="1"/>
  <c r="J879" i="1"/>
  <c r="L863" i="1"/>
  <c r="J874" i="1"/>
  <c r="J873" i="1"/>
  <c r="J872" i="1"/>
  <c r="J871" i="1"/>
  <c r="J870" i="1"/>
  <c r="J869" i="1"/>
  <c r="J868" i="1"/>
  <c r="J867" i="1"/>
  <c r="J866" i="1"/>
  <c r="J865" i="1"/>
  <c r="K875" i="1" s="1"/>
  <c r="K661" i="1"/>
  <c r="L855" i="1"/>
  <c r="K855" i="1"/>
  <c r="K858" i="1"/>
  <c r="M858" i="1" s="1"/>
  <c r="M855" i="1" s="1"/>
  <c r="J857" i="1"/>
  <c r="L850" i="1"/>
  <c r="J852" i="1"/>
  <c r="K853" i="1" s="1"/>
  <c r="L835" i="1"/>
  <c r="J847" i="1"/>
  <c r="J846" i="1"/>
  <c r="J845" i="1"/>
  <c r="J844" i="1"/>
  <c r="J843" i="1"/>
  <c r="J842" i="1"/>
  <c r="K848" i="1" s="1"/>
  <c r="J841" i="1"/>
  <c r="J840" i="1"/>
  <c r="J839" i="1"/>
  <c r="J838" i="1"/>
  <c r="J837" i="1"/>
  <c r="L794" i="1"/>
  <c r="J832" i="1"/>
  <c r="J831" i="1"/>
  <c r="J830" i="1"/>
  <c r="J829" i="1"/>
  <c r="J828" i="1"/>
  <c r="J827" i="1"/>
  <c r="J826" i="1"/>
  <c r="J825" i="1"/>
  <c r="J824" i="1"/>
  <c r="J823" i="1"/>
  <c r="J822" i="1"/>
  <c r="J821" i="1"/>
  <c r="J820" i="1"/>
  <c r="J819" i="1"/>
  <c r="J818" i="1"/>
  <c r="J817" i="1"/>
  <c r="J816" i="1"/>
  <c r="J815" i="1"/>
  <c r="J814" i="1"/>
  <c r="J813" i="1"/>
  <c r="J812" i="1"/>
  <c r="J811" i="1"/>
  <c r="J810" i="1"/>
  <c r="J809" i="1"/>
  <c r="J808" i="1"/>
  <c r="J807" i="1"/>
  <c r="J806" i="1"/>
  <c r="J805" i="1"/>
  <c r="J804" i="1"/>
  <c r="J803" i="1"/>
  <c r="J802" i="1"/>
  <c r="J801" i="1"/>
  <c r="J800" i="1"/>
  <c r="J799" i="1"/>
  <c r="J798" i="1"/>
  <c r="K833" i="1" s="1"/>
  <c r="J797" i="1"/>
  <c r="J796" i="1"/>
  <c r="L769" i="1"/>
  <c r="J791" i="1"/>
  <c r="J790" i="1"/>
  <c r="J789" i="1"/>
  <c r="J788" i="1"/>
  <c r="J787" i="1"/>
  <c r="J786" i="1"/>
  <c r="J785" i="1"/>
  <c r="J784" i="1"/>
  <c r="J783" i="1"/>
  <c r="J782" i="1"/>
  <c r="J781" i="1"/>
  <c r="J780" i="1"/>
  <c r="J779" i="1"/>
  <c r="J778" i="1"/>
  <c r="J777" i="1"/>
  <c r="J776" i="1"/>
  <c r="J775" i="1"/>
  <c r="J774" i="1"/>
  <c r="J773" i="1"/>
  <c r="J772" i="1"/>
  <c r="J771" i="1"/>
  <c r="L747" i="1"/>
  <c r="K747" i="1"/>
  <c r="M767" i="1"/>
  <c r="M747" i="1" s="1"/>
  <c r="J766" i="1"/>
  <c r="J765" i="1"/>
  <c r="J764" i="1"/>
  <c r="J763" i="1"/>
  <c r="J762" i="1"/>
  <c r="J761" i="1"/>
  <c r="J760" i="1"/>
  <c r="J759" i="1"/>
  <c r="J758" i="1"/>
  <c r="J757" i="1"/>
  <c r="J756" i="1"/>
  <c r="J755" i="1"/>
  <c r="K767" i="1" s="1"/>
  <c r="J754" i="1"/>
  <c r="J753" i="1"/>
  <c r="J752" i="1"/>
  <c r="J751" i="1"/>
  <c r="J750" i="1"/>
  <c r="J749" i="1"/>
  <c r="L740" i="1"/>
  <c r="J744" i="1"/>
  <c r="J743" i="1"/>
  <c r="J742" i="1"/>
  <c r="K745" i="1" s="1"/>
  <c r="K740" i="1" s="1"/>
  <c r="L686" i="1"/>
  <c r="J737" i="1"/>
  <c r="J736" i="1"/>
  <c r="J735" i="1"/>
  <c r="J734" i="1"/>
  <c r="J733" i="1"/>
  <c r="J732" i="1"/>
  <c r="J731" i="1"/>
  <c r="J730" i="1"/>
  <c r="J729" i="1"/>
  <c r="J728" i="1"/>
  <c r="J727" i="1"/>
  <c r="J726" i="1"/>
  <c r="J725" i="1"/>
  <c r="J724" i="1"/>
  <c r="J723" i="1"/>
  <c r="J722" i="1"/>
  <c r="J721" i="1"/>
  <c r="J720" i="1"/>
  <c r="J719" i="1"/>
  <c r="J718" i="1"/>
  <c r="J717" i="1"/>
  <c r="J716" i="1"/>
  <c r="J715" i="1"/>
  <c r="J714" i="1"/>
  <c r="J713" i="1"/>
  <c r="J712" i="1"/>
  <c r="J711" i="1"/>
  <c r="J710" i="1"/>
  <c r="J709" i="1"/>
  <c r="J708" i="1"/>
  <c r="J707" i="1"/>
  <c r="J706" i="1"/>
  <c r="J705" i="1"/>
  <c r="J704" i="1"/>
  <c r="J703" i="1"/>
  <c r="J702" i="1"/>
  <c r="J701" i="1"/>
  <c r="J700" i="1"/>
  <c r="J699" i="1"/>
  <c r="J698" i="1"/>
  <c r="J697" i="1"/>
  <c r="J696" i="1"/>
  <c r="J695" i="1"/>
  <c r="J694" i="1"/>
  <c r="J693" i="1"/>
  <c r="J692" i="1"/>
  <c r="J691" i="1"/>
  <c r="K738" i="1" s="1"/>
  <c r="J690" i="1"/>
  <c r="J689" i="1"/>
  <c r="J688" i="1"/>
  <c r="L668" i="1"/>
  <c r="J683" i="1"/>
  <c r="J682" i="1"/>
  <c r="J681" i="1"/>
  <c r="J680" i="1"/>
  <c r="J679" i="1"/>
  <c r="J678" i="1"/>
  <c r="J677" i="1"/>
  <c r="J676" i="1"/>
  <c r="J675" i="1"/>
  <c r="J674" i="1"/>
  <c r="J673" i="1"/>
  <c r="J672" i="1"/>
  <c r="J671" i="1"/>
  <c r="J670" i="1"/>
  <c r="L662" i="1"/>
  <c r="K666" i="1"/>
  <c r="J665" i="1"/>
  <c r="J664" i="1"/>
  <c r="K418" i="1"/>
  <c r="L654" i="1"/>
  <c r="J656" i="1"/>
  <c r="K657" i="1" s="1"/>
  <c r="M649" i="1"/>
  <c r="L649" i="1"/>
  <c r="K649" i="1"/>
  <c r="M652" i="1"/>
  <c r="J651" i="1"/>
  <c r="K652" i="1" s="1"/>
  <c r="L644" i="1"/>
  <c r="K647" i="1"/>
  <c r="K644" i="1" s="1"/>
  <c r="J646" i="1"/>
  <c r="L639" i="1"/>
  <c r="J641" i="1"/>
  <c r="K642" i="1" s="1"/>
  <c r="L634" i="1"/>
  <c r="J636" i="1"/>
  <c r="K637" i="1" s="1"/>
  <c r="L628" i="1"/>
  <c r="J631" i="1"/>
  <c r="J630" i="1"/>
  <c r="K632" i="1" s="1"/>
  <c r="L617" i="1"/>
  <c r="J625" i="1"/>
  <c r="J624" i="1"/>
  <c r="J623" i="1"/>
  <c r="J622" i="1"/>
  <c r="J621" i="1"/>
  <c r="J620" i="1"/>
  <c r="J619" i="1"/>
  <c r="K626" i="1" s="1"/>
  <c r="L559" i="1"/>
  <c r="J614" i="1"/>
  <c r="J613" i="1"/>
  <c r="J612" i="1"/>
  <c r="J611" i="1"/>
  <c r="J610" i="1"/>
  <c r="J609" i="1"/>
  <c r="J608" i="1"/>
  <c r="J607" i="1"/>
  <c r="J606" i="1"/>
  <c r="J605" i="1"/>
  <c r="J604" i="1"/>
  <c r="J603" i="1"/>
  <c r="J602" i="1"/>
  <c r="J601" i="1"/>
  <c r="J600" i="1"/>
  <c r="J599" i="1"/>
  <c r="J598" i="1"/>
  <c r="J597" i="1"/>
  <c r="J596" i="1"/>
  <c r="J595" i="1"/>
  <c r="J594" i="1"/>
  <c r="J593" i="1"/>
  <c r="J592" i="1"/>
  <c r="J591" i="1"/>
  <c r="J590" i="1"/>
  <c r="J589" i="1"/>
  <c r="J588" i="1"/>
  <c r="J587" i="1"/>
  <c r="J586" i="1"/>
  <c r="J585" i="1"/>
  <c r="J584" i="1"/>
  <c r="J583" i="1"/>
  <c r="J582" i="1"/>
  <c r="J581" i="1"/>
  <c r="J580" i="1"/>
  <c r="J579" i="1"/>
  <c r="J578" i="1"/>
  <c r="J577" i="1"/>
  <c r="J576" i="1"/>
  <c r="J575" i="1"/>
  <c r="J574" i="1"/>
  <c r="J573" i="1"/>
  <c r="J572" i="1"/>
  <c r="J571" i="1"/>
  <c r="J570" i="1"/>
  <c r="J569" i="1"/>
  <c r="J568" i="1"/>
  <c r="J567" i="1"/>
  <c r="J566" i="1"/>
  <c r="J565" i="1"/>
  <c r="J564" i="1"/>
  <c r="K615" i="1" s="1"/>
  <c r="J563" i="1"/>
  <c r="J562" i="1"/>
  <c r="J561" i="1"/>
  <c r="L553" i="1"/>
  <c r="J556" i="1"/>
  <c r="J555" i="1"/>
  <c r="K557" i="1" s="1"/>
  <c r="L545" i="1"/>
  <c r="J550" i="1"/>
  <c r="J549" i="1"/>
  <c r="J548" i="1"/>
  <c r="J547" i="1"/>
  <c r="J546" i="1"/>
  <c r="K551" i="1" s="1"/>
  <c r="L534" i="1"/>
  <c r="K543" i="1"/>
  <c r="K534" i="1" s="1"/>
  <c r="J542" i="1"/>
  <c r="J541" i="1"/>
  <c r="J540" i="1"/>
  <c r="J539" i="1"/>
  <c r="J538" i="1"/>
  <c r="J537" i="1"/>
  <c r="J536" i="1"/>
  <c r="L504" i="1"/>
  <c r="J531" i="1"/>
  <c r="J530" i="1"/>
  <c r="J529" i="1"/>
  <c r="J528" i="1"/>
  <c r="J527" i="1"/>
  <c r="J526" i="1"/>
  <c r="J525" i="1"/>
  <c r="J524" i="1"/>
  <c r="J523" i="1"/>
  <c r="J522" i="1"/>
  <c r="J521" i="1"/>
  <c r="J520" i="1"/>
  <c r="J519" i="1"/>
  <c r="J518" i="1"/>
  <c r="J517" i="1"/>
  <c r="J516" i="1"/>
  <c r="J515" i="1"/>
  <c r="J514" i="1"/>
  <c r="J513" i="1"/>
  <c r="J512" i="1"/>
  <c r="J511" i="1"/>
  <c r="J510" i="1"/>
  <c r="K532" i="1" s="1"/>
  <c r="J509" i="1"/>
  <c r="J508" i="1"/>
  <c r="J507" i="1"/>
  <c r="J506" i="1"/>
  <c r="L498" i="1"/>
  <c r="J501" i="1"/>
  <c r="K502" i="1" s="1"/>
  <c r="J500" i="1"/>
  <c r="L491" i="1"/>
  <c r="J495" i="1"/>
  <c r="J494" i="1"/>
  <c r="J493" i="1"/>
  <c r="L484" i="1"/>
  <c r="J488" i="1"/>
  <c r="J487" i="1"/>
  <c r="J486" i="1"/>
  <c r="K489" i="1" s="1"/>
  <c r="M489" i="1" s="1"/>
  <c r="M484" i="1" s="1"/>
  <c r="L472" i="1"/>
  <c r="J481" i="1"/>
  <c r="J480" i="1"/>
  <c r="K482" i="1" s="1"/>
  <c r="J479" i="1"/>
  <c r="J478" i="1"/>
  <c r="J477" i="1"/>
  <c r="J476" i="1"/>
  <c r="J475" i="1"/>
  <c r="J474" i="1"/>
  <c r="L446" i="1"/>
  <c r="J469" i="1"/>
  <c r="J468" i="1"/>
  <c r="J467" i="1"/>
  <c r="J466" i="1"/>
  <c r="J465" i="1"/>
  <c r="J464" i="1"/>
  <c r="J463" i="1"/>
  <c r="J462" i="1"/>
  <c r="J461" i="1"/>
  <c r="J460" i="1"/>
  <c r="J459" i="1"/>
  <c r="J458" i="1"/>
  <c r="J457" i="1"/>
  <c r="J456" i="1"/>
  <c r="J455" i="1"/>
  <c r="J454" i="1"/>
  <c r="J453" i="1"/>
  <c r="J452" i="1"/>
  <c r="J451" i="1"/>
  <c r="J450" i="1"/>
  <c r="J449" i="1"/>
  <c r="J448" i="1"/>
  <c r="L441" i="1"/>
  <c r="J443" i="1"/>
  <c r="K444" i="1" s="1"/>
  <c r="L419" i="1"/>
  <c r="J438" i="1"/>
  <c r="J437" i="1"/>
  <c r="J436" i="1"/>
  <c r="K439" i="1" s="1"/>
  <c r="J435" i="1"/>
  <c r="J434" i="1"/>
  <c r="J433" i="1"/>
  <c r="J432" i="1"/>
  <c r="J431" i="1"/>
  <c r="J430" i="1"/>
  <c r="J429" i="1"/>
  <c r="J428" i="1"/>
  <c r="J427" i="1"/>
  <c r="J426" i="1"/>
  <c r="J425" i="1"/>
  <c r="J424" i="1"/>
  <c r="J423" i="1"/>
  <c r="J422" i="1"/>
  <c r="J421" i="1"/>
  <c r="K383" i="1"/>
  <c r="L411" i="1"/>
  <c r="J413" i="1"/>
  <c r="K414" i="1" s="1"/>
  <c r="L401" i="1"/>
  <c r="J408" i="1"/>
  <c r="J407" i="1"/>
  <c r="J406" i="1"/>
  <c r="J405" i="1"/>
  <c r="J404" i="1"/>
  <c r="J403" i="1"/>
  <c r="L396" i="1"/>
  <c r="J398" i="1"/>
  <c r="K399" i="1" s="1"/>
  <c r="L384" i="1"/>
  <c r="J393" i="1"/>
  <c r="J392" i="1"/>
  <c r="J391" i="1"/>
  <c r="J390" i="1"/>
  <c r="J389" i="1"/>
  <c r="J388" i="1"/>
  <c r="J387" i="1"/>
  <c r="J386" i="1"/>
  <c r="K394" i="1" s="1"/>
  <c r="K4" i="1"/>
  <c r="L376" i="1"/>
  <c r="J378" i="1"/>
  <c r="K379" i="1" s="1"/>
  <c r="L371" i="1"/>
  <c r="J373" i="1"/>
  <c r="K374" i="1" s="1"/>
  <c r="L366" i="1"/>
  <c r="J368" i="1"/>
  <c r="K369" i="1" s="1"/>
  <c r="L361" i="1"/>
  <c r="J363" i="1"/>
  <c r="K364" i="1" s="1"/>
  <c r="L356" i="1"/>
  <c r="J358" i="1"/>
  <c r="K359" i="1" s="1"/>
  <c r="L343" i="1"/>
  <c r="J353" i="1"/>
  <c r="J352" i="1"/>
  <c r="J351" i="1"/>
  <c r="J350" i="1"/>
  <c r="J349" i="1"/>
  <c r="J348" i="1"/>
  <c r="J347" i="1"/>
  <c r="J346" i="1"/>
  <c r="J345" i="1"/>
  <c r="K354" i="1" s="1"/>
  <c r="L315" i="1"/>
  <c r="J340" i="1"/>
  <c r="J339" i="1"/>
  <c r="J338" i="1"/>
  <c r="J337" i="1"/>
  <c r="J336" i="1"/>
  <c r="J335" i="1"/>
  <c r="J334" i="1"/>
  <c r="J333" i="1"/>
  <c r="J332" i="1"/>
  <c r="J331" i="1"/>
  <c r="J330" i="1"/>
  <c r="J329" i="1"/>
  <c r="J328" i="1"/>
  <c r="J327" i="1"/>
  <c r="J326" i="1"/>
  <c r="J325" i="1"/>
  <c r="J324" i="1"/>
  <c r="J323" i="1"/>
  <c r="J322" i="1"/>
  <c r="J321" i="1"/>
  <c r="J320" i="1"/>
  <c r="J319" i="1"/>
  <c r="K341" i="1" s="1"/>
  <c r="J318" i="1"/>
  <c r="J317" i="1"/>
  <c r="L310" i="1"/>
  <c r="K310" i="1"/>
  <c r="M313" i="1"/>
  <c r="M310" i="1" s="1"/>
  <c r="K313" i="1"/>
  <c r="J312" i="1"/>
  <c r="L305" i="1"/>
  <c r="J307" i="1"/>
  <c r="K308" i="1" s="1"/>
  <c r="L300" i="1"/>
  <c r="J302" i="1"/>
  <c r="K303" i="1" s="1"/>
  <c r="L295" i="1"/>
  <c r="J297" i="1"/>
  <c r="K298" i="1" s="1"/>
  <c r="M290" i="1"/>
  <c r="L290" i="1"/>
  <c r="K290" i="1"/>
  <c r="K293" i="1"/>
  <c r="M293" i="1" s="1"/>
  <c r="J292" i="1"/>
  <c r="L285" i="1"/>
  <c r="J287" i="1"/>
  <c r="K288" i="1" s="1"/>
  <c r="L280" i="1"/>
  <c r="J282" i="1"/>
  <c r="K283" i="1" s="1"/>
  <c r="L275" i="1"/>
  <c r="K275" i="1"/>
  <c r="K278" i="1"/>
  <c r="M278" i="1" s="1"/>
  <c r="M275" i="1" s="1"/>
  <c r="J277" i="1"/>
  <c r="L269" i="1"/>
  <c r="K273" i="1"/>
  <c r="J272" i="1"/>
  <c r="J271" i="1"/>
  <c r="L264" i="1"/>
  <c r="J266" i="1"/>
  <c r="K267" i="1" s="1"/>
  <c r="L254" i="1"/>
  <c r="J261" i="1"/>
  <c r="J260" i="1"/>
  <c r="J259" i="1"/>
  <c r="J258" i="1"/>
  <c r="J257" i="1"/>
  <c r="K262" i="1" s="1"/>
  <c r="J256" i="1"/>
  <c r="L247" i="1"/>
  <c r="J251" i="1"/>
  <c r="K252" i="1" s="1"/>
  <c r="J250" i="1"/>
  <c r="J249" i="1"/>
  <c r="L218"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L213" i="1"/>
  <c r="K216" i="1"/>
  <c r="K213" i="1" s="1"/>
  <c r="J215" i="1"/>
  <c r="L208" i="1"/>
  <c r="J210" i="1"/>
  <c r="K211" i="1" s="1"/>
  <c r="L196" i="1"/>
  <c r="J205" i="1"/>
  <c r="J204" i="1"/>
  <c r="J203" i="1"/>
  <c r="J202" i="1"/>
  <c r="J201" i="1"/>
  <c r="J200" i="1"/>
  <c r="J199" i="1"/>
  <c r="J198" i="1"/>
  <c r="L165"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L130"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K163" i="1" s="1"/>
  <c r="L125" i="1"/>
  <c r="J127" i="1"/>
  <c r="K128" i="1" s="1"/>
  <c r="L104" i="1"/>
  <c r="J122" i="1"/>
  <c r="J121" i="1"/>
  <c r="J120" i="1"/>
  <c r="J119" i="1"/>
  <c r="J118" i="1"/>
  <c r="J117" i="1"/>
  <c r="J116" i="1"/>
  <c r="J115" i="1"/>
  <c r="J114" i="1"/>
  <c r="J113" i="1"/>
  <c r="J112" i="1"/>
  <c r="K123" i="1" s="1"/>
  <c r="J111" i="1"/>
  <c r="J110" i="1"/>
  <c r="J109" i="1"/>
  <c r="J108" i="1"/>
  <c r="J107" i="1"/>
  <c r="J106" i="1"/>
  <c r="L99" i="1"/>
  <c r="J101" i="1"/>
  <c r="K102" i="1" s="1"/>
  <c r="L93" i="1"/>
  <c r="J96" i="1"/>
  <c r="J95" i="1"/>
  <c r="K97" i="1" s="1"/>
  <c r="L81" i="1"/>
  <c r="J90" i="1"/>
  <c r="J89" i="1"/>
  <c r="J88" i="1"/>
  <c r="J87" i="1"/>
  <c r="J86" i="1"/>
  <c r="J85" i="1"/>
  <c r="J84" i="1"/>
  <c r="J83" i="1"/>
  <c r="L51" i="1"/>
  <c r="J78" i="1"/>
  <c r="J77" i="1"/>
  <c r="J76" i="1"/>
  <c r="J75" i="1"/>
  <c r="J74" i="1"/>
  <c r="J73" i="1"/>
  <c r="J72" i="1"/>
  <c r="J71" i="1"/>
  <c r="J70" i="1"/>
  <c r="J69" i="1"/>
  <c r="J68" i="1"/>
  <c r="J67" i="1"/>
  <c r="J66" i="1"/>
  <c r="J65" i="1"/>
  <c r="J64" i="1"/>
  <c r="J63" i="1"/>
  <c r="J62" i="1"/>
  <c r="J61" i="1"/>
  <c r="J60" i="1"/>
  <c r="J59" i="1"/>
  <c r="J58" i="1"/>
  <c r="J57" i="1"/>
  <c r="J56" i="1"/>
  <c r="J55" i="1"/>
  <c r="J54" i="1"/>
  <c r="J53" i="1"/>
  <c r="L10"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L5" i="1"/>
  <c r="K8" i="1"/>
  <c r="M8" i="1" s="1"/>
  <c r="M5" i="1" s="1"/>
  <c r="J7" i="1"/>
  <c r="M1320" i="1" l="1"/>
  <c r="M1309" i="1" s="1"/>
  <c r="L1309" i="1"/>
  <c r="M1397" i="1"/>
  <c r="M1394" i="1" s="1"/>
  <c r="K1394" i="1"/>
  <c r="K2374" i="1"/>
  <c r="M2382" i="1"/>
  <c r="M2374" i="1" s="1"/>
  <c r="K295" i="1"/>
  <c r="M298" i="1"/>
  <c r="M295" i="1" s="1"/>
  <c r="K1445" i="1"/>
  <c r="M1448" i="1"/>
  <c r="M1445" i="1" s="1"/>
  <c r="K654" i="1"/>
  <c r="M657" i="1"/>
  <c r="M654" i="1" s="1"/>
  <c r="K2407" i="1"/>
  <c r="M2426" i="1"/>
  <c r="M2407" i="1" s="1"/>
  <c r="K300" i="1"/>
  <c r="M303" i="1"/>
  <c r="M300" i="1" s="1"/>
  <c r="K1800" i="1"/>
  <c r="M1803" i="1"/>
  <c r="M1800" i="1" s="1"/>
  <c r="K1885" i="1"/>
  <c r="M1888" i="1"/>
  <c r="M1885" i="1" s="1"/>
  <c r="M2660" i="1"/>
  <c r="M2657" i="1" s="1"/>
  <c r="K2657" i="1"/>
  <c r="K361" i="1"/>
  <c r="M364" i="1"/>
  <c r="M361" i="1" s="1"/>
  <c r="K1890" i="1"/>
  <c r="M1893" i="1"/>
  <c r="M1890" i="1" s="1"/>
  <c r="K955" i="1"/>
  <c r="M959" i="1"/>
  <c r="M955" i="1" s="1"/>
  <c r="K1577" i="1"/>
  <c r="M1580" i="1"/>
  <c r="M1577" i="1" s="1"/>
  <c r="M369" i="1"/>
  <c r="M366" i="1" s="1"/>
  <c r="K366" i="1"/>
  <c r="M502" i="1"/>
  <c r="M498" i="1" s="1"/>
  <c r="K498" i="1"/>
  <c r="K1133" i="1"/>
  <c r="M1146" i="1"/>
  <c r="M1133" i="1" s="1"/>
  <c r="K1285" i="1"/>
  <c r="M1297" i="1"/>
  <c r="M1285" i="1" s="1"/>
  <c r="L1306" i="1" s="1"/>
  <c r="K2447" i="1"/>
  <c r="M2458" i="1"/>
  <c r="M2447" i="1" s="1"/>
  <c r="K634" i="1"/>
  <c r="M637" i="1"/>
  <c r="M634" i="1" s="1"/>
  <c r="K1192" i="1"/>
  <c r="M1195" i="1"/>
  <c r="M1192" i="1" s="1"/>
  <c r="K315" i="1"/>
  <c r="M341" i="1"/>
  <c r="M315" i="1" s="1"/>
  <c r="K1117" i="1"/>
  <c r="M1122" i="1"/>
  <c r="M1117" i="1" s="1"/>
  <c r="K2532" i="1"/>
  <c r="M2535" i="1"/>
  <c r="M2532" i="1" s="1"/>
  <c r="K559" i="1"/>
  <c r="M615" i="1"/>
  <c r="M559" i="1" s="1"/>
  <c r="K472" i="1"/>
  <c r="M482" i="1"/>
  <c r="M472" i="1" s="1"/>
  <c r="K1728" i="1"/>
  <c r="M1731" i="1"/>
  <c r="M1728" i="1" s="1"/>
  <c r="K2384" i="1"/>
  <c r="M2405" i="1"/>
  <c r="M2384" i="1" s="1"/>
  <c r="K1268" i="1"/>
  <c r="M1276" i="1"/>
  <c r="M1268" i="1" s="1"/>
  <c r="K247" i="1"/>
  <c r="M252" i="1"/>
  <c r="M247" i="1" s="1"/>
  <c r="K2428" i="1"/>
  <c r="M2432" i="1"/>
  <c r="M2428" i="1" s="1"/>
  <c r="K356" i="1"/>
  <c r="M359" i="1"/>
  <c r="M356" i="1" s="1"/>
  <c r="K1567" i="1"/>
  <c r="M1570" i="1"/>
  <c r="M1567" i="1" s="1"/>
  <c r="K1683" i="1"/>
  <c r="M1689" i="1"/>
  <c r="M1683" i="1" s="1"/>
  <c r="K1723" i="1"/>
  <c r="M1726" i="1"/>
  <c r="M1723" i="1" s="1"/>
  <c r="K1907" i="1"/>
  <c r="M1916" i="1"/>
  <c r="M1907" i="1" s="1"/>
  <c r="K2577" i="1"/>
  <c r="M2580" i="1"/>
  <c r="M2577" i="1" s="1"/>
  <c r="K1077" i="1"/>
  <c r="M1090" i="1"/>
  <c r="M1077" i="1" s="1"/>
  <c r="L1107" i="1" s="1"/>
  <c r="K1197" i="1"/>
  <c r="M1200" i="1"/>
  <c r="M1197" i="1" s="1"/>
  <c r="K1500" i="1"/>
  <c r="K2172" i="1"/>
  <c r="M2175" i="1"/>
  <c r="M2172" i="1" s="1"/>
  <c r="M2625" i="1"/>
  <c r="M2622" i="1" s="1"/>
  <c r="K280" i="1"/>
  <c r="M283" i="1"/>
  <c r="M280" i="1" s="1"/>
  <c r="K966" i="1"/>
  <c r="M970" i="1"/>
  <c r="M966" i="1" s="1"/>
  <c r="K999" i="1"/>
  <c r="M1040" i="1"/>
  <c r="M999" i="1" s="1"/>
  <c r="K1605" i="1"/>
  <c r="K1783" i="1"/>
  <c r="M1788" i="1"/>
  <c r="M1783" i="1" s="1"/>
  <c r="K628" i="1"/>
  <c r="M632" i="1"/>
  <c r="M628" i="1" s="1"/>
  <c r="K933" i="1"/>
  <c r="K1428" i="1"/>
  <c r="M1431" i="1"/>
  <c r="M1428" i="1" s="1"/>
  <c r="L1433" i="1" s="1"/>
  <c r="K1572" i="1"/>
  <c r="M1575" i="1"/>
  <c r="M1572" i="1" s="1"/>
  <c r="K1819" i="1"/>
  <c r="M1822" i="1"/>
  <c r="M1819" i="1" s="1"/>
  <c r="M1858" i="1"/>
  <c r="M1855" i="1" s="1"/>
  <c r="K1989" i="1"/>
  <c r="M399" i="1"/>
  <c r="M396" i="1" s="1"/>
  <c r="K396" i="1"/>
  <c r="K504" i="1"/>
  <c r="M532" i="1"/>
  <c r="M504" i="1" s="1"/>
  <c r="M1169" i="1"/>
  <c r="M1166" i="1" s="1"/>
  <c r="K2029" i="1"/>
  <c r="M2032" i="1"/>
  <c r="M2029" i="1" s="1"/>
  <c r="K2177" i="1"/>
  <c r="M2180" i="1"/>
  <c r="M2177" i="1" s="1"/>
  <c r="M738" i="1"/>
  <c r="M686" i="1" s="1"/>
  <c r="K686" i="1"/>
  <c r="K1691" i="1"/>
  <c r="M1695" i="1"/>
  <c r="M1691" i="1" s="1"/>
  <c r="K2099" i="1"/>
  <c r="K2442" i="1"/>
  <c r="M2445" i="1"/>
  <c r="M2442" i="1" s="1"/>
  <c r="M2590" i="1"/>
  <c r="M2587" i="1" s="1"/>
  <c r="K125" i="1"/>
  <c r="M128" i="1"/>
  <c r="M125" i="1" s="1"/>
  <c r="K254" i="1"/>
  <c r="M262" i="1"/>
  <c r="M254" i="1" s="1"/>
  <c r="K1331" i="1"/>
  <c r="M1334" i="1"/>
  <c r="M1331" i="1" s="1"/>
  <c r="M1441" i="1"/>
  <c r="M1435" i="1" s="1"/>
  <c r="L1435" i="1"/>
  <c r="K1475" i="1"/>
  <c r="M1481" i="1"/>
  <c r="M1475" i="1" s="1"/>
  <c r="L1510" i="1" s="1"/>
  <c r="M1927" i="1"/>
  <c r="M1924" i="1" s="1"/>
  <c r="K1924" i="1"/>
  <c r="M1997" i="1"/>
  <c r="M1994" i="1" s="1"/>
  <c r="K1994" i="1"/>
  <c r="M2478" i="1"/>
  <c r="M2475" i="1" s="1"/>
  <c r="M2713" i="1"/>
  <c r="M2710" i="1" s="1"/>
  <c r="K2710" i="1"/>
  <c r="M2555" i="1"/>
  <c r="M2552" i="1" s="1"/>
  <c r="K2552" i="1"/>
  <c r="K99" i="1"/>
  <c r="M102" i="1"/>
  <c r="M99" i="1" s="1"/>
  <c r="K863" i="1"/>
  <c r="M875" i="1"/>
  <c r="M863" i="1" s="1"/>
  <c r="M980" i="1"/>
  <c r="M977" i="1" s="1"/>
  <c r="M1062" i="1"/>
  <c r="M1042" i="1" s="1"/>
  <c r="K1042" i="1"/>
  <c r="M1174" i="1"/>
  <c r="M1171" i="1" s="1"/>
  <c r="K1405" i="1"/>
  <c r="M1408" i="1"/>
  <c r="M1405" i="1" s="1"/>
  <c r="K1697" i="1"/>
  <c r="M1703" i="1"/>
  <c r="M1697" i="1" s="1"/>
  <c r="K1860" i="1"/>
  <c r="K2632" i="1"/>
  <c r="M2635" i="1"/>
  <c r="M2632" i="1" s="1"/>
  <c r="K2597" i="1"/>
  <c r="M2600" i="1"/>
  <c r="M2597" i="1" s="1"/>
  <c r="K948" i="1"/>
  <c r="M953" i="1"/>
  <c r="M948" i="1" s="1"/>
  <c r="L1064" i="1" s="1"/>
  <c r="K1483" i="1"/>
  <c r="M1488" i="1"/>
  <c r="M1483" i="1" s="1"/>
  <c r="M1550" i="1"/>
  <c r="M1547" i="1" s="1"/>
  <c r="K2147" i="1"/>
  <c r="M2150" i="1"/>
  <c r="M2147" i="1" s="1"/>
  <c r="L2200" i="1" s="1"/>
  <c r="M2191" i="1"/>
  <c r="M2188" i="1" s="1"/>
  <c r="K2188" i="1"/>
  <c r="K2514" i="1"/>
  <c r="M2517" i="1"/>
  <c r="M2514" i="1" s="1"/>
  <c r="K2557" i="1"/>
  <c r="M2560" i="1"/>
  <c r="M2557" i="1" s="1"/>
  <c r="L2672" i="1" s="1"/>
  <c r="M2718" i="1"/>
  <c r="M2715" i="1" s="1"/>
  <c r="M1374" i="1"/>
  <c r="M1363" i="1" s="1"/>
  <c r="M2042" i="1"/>
  <c r="M2039" i="1" s="1"/>
  <c r="K208" i="1"/>
  <c r="M211" i="1"/>
  <c r="M208" i="1" s="1"/>
  <c r="K343" i="1"/>
  <c r="M354" i="1"/>
  <c r="M343" i="1" s="1"/>
  <c r="M439" i="1"/>
  <c r="M419" i="1" s="1"/>
  <c r="K419" i="1"/>
  <c r="M745" i="1"/>
  <c r="M740" i="1" s="1"/>
  <c r="K982" i="1"/>
  <c r="M986" i="1"/>
  <c r="M982" i="1" s="1"/>
  <c r="K1344" i="1"/>
  <c r="M1349" i="1"/>
  <c r="M1344" i="1" s="1"/>
  <c r="K1769" i="1"/>
  <c r="M1774" i="1"/>
  <c r="M1769" i="1" s="1"/>
  <c r="K2009" i="1"/>
  <c r="M2012" i="1"/>
  <c r="M2009" i="1" s="1"/>
  <c r="K2117" i="1"/>
  <c r="M2120" i="1"/>
  <c r="M2117" i="1" s="1"/>
  <c r="K2602" i="1"/>
  <c r="M2605" i="1"/>
  <c r="M2602" i="1" s="1"/>
  <c r="M2683" i="1"/>
  <c r="M2680" i="1" s="1"/>
  <c r="K376" i="1"/>
  <c r="M379" i="1"/>
  <c r="M376" i="1" s="1"/>
  <c r="M543" i="1"/>
  <c r="M534" i="1" s="1"/>
  <c r="K835" i="1"/>
  <c r="M848" i="1"/>
  <c r="M835" i="1" s="1"/>
  <c r="K1182" i="1"/>
  <c r="M1185" i="1"/>
  <c r="M1182" i="1" s="1"/>
  <c r="M1522" i="1"/>
  <c r="M1513" i="1" s="1"/>
  <c r="M1592" i="1"/>
  <c r="M1589" i="1" s="1"/>
  <c r="K1589" i="1"/>
  <c r="K1937" i="1"/>
  <c r="M1940" i="1"/>
  <c r="M1937" i="1" s="1"/>
  <c r="M2565" i="1"/>
  <c r="M2562" i="1" s="1"/>
  <c r="K1148" i="1"/>
  <c r="M1151" i="1"/>
  <c r="M1148" i="1" s="1"/>
  <c r="M1249" i="1"/>
  <c r="M1246" i="1" s="1"/>
  <c r="K1376" i="1"/>
  <c r="M1379" i="1"/>
  <c r="M1376" i="1" s="1"/>
  <c r="K1450" i="1"/>
  <c r="M1453" i="1"/>
  <c r="M1450" i="1" s="1"/>
  <c r="K1552" i="1"/>
  <c r="M1555" i="1"/>
  <c r="M1552" i="1" s="1"/>
  <c r="M1709" i="1"/>
  <c r="M1705" i="1" s="1"/>
  <c r="K1705" i="1"/>
  <c r="K2044" i="1"/>
  <c r="M2047" i="1"/>
  <c r="M2044" i="1" s="1"/>
  <c r="M2155" i="1"/>
  <c r="M2152" i="1" s="1"/>
  <c r="M2610" i="1"/>
  <c r="M2607" i="1" s="1"/>
  <c r="K2607" i="1"/>
  <c r="K2685" i="1"/>
  <c r="M2688" i="1"/>
  <c r="M2685" i="1" s="1"/>
  <c r="K79" i="1"/>
  <c r="K1124" i="1"/>
  <c r="M1131" i="1"/>
  <c r="M1124" i="1" s="1"/>
  <c r="K1674" i="1"/>
  <c r="M1681" i="1"/>
  <c r="M1674" i="1" s="1"/>
  <c r="K1942" i="1"/>
  <c r="M1949" i="1"/>
  <c r="M1942" i="1" s="1"/>
  <c r="K1974" i="1"/>
  <c r="M1977" i="1"/>
  <c r="M1974" i="1" s="1"/>
  <c r="K104" i="1"/>
  <c r="M123" i="1"/>
  <c r="M104" i="1" s="1"/>
  <c r="K269" i="1"/>
  <c r="M273" i="1"/>
  <c r="M269" i="1" s="1"/>
  <c r="K441" i="1"/>
  <c r="M444" i="1"/>
  <c r="M441" i="1" s="1"/>
  <c r="K617" i="1"/>
  <c r="M626" i="1"/>
  <c r="M617" i="1" s="1"/>
  <c r="K794" i="1"/>
  <c r="M833" i="1"/>
  <c r="M794" i="1" s="1"/>
  <c r="M1105" i="1"/>
  <c r="M1092" i="1" s="1"/>
  <c r="K1092" i="1"/>
  <c r="K1557" i="1"/>
  <c r="M1560" i="1"/>
  <c r="M1557" i="1" s="1"/>
  <c r="M2017" i="1"/>
  <c r="M2014" i="1" s="1"/>
  <c r="K2157" i="1"/>
  <c r="M2160" i="1"/>
  <c r="M2157" i="1" s="1"/>
  <c r="M394" i="1"/>
  <c r="M384" i="1" s="1"/>
  <c r="K384" i="1"/>
  <c r="K545" i="1"/>
  <c r="M551" i="1"/>
  <c r="M545" i="1" s="1"/>
  <c r="K1351" i="1"/>
  <c r="M1355" i="1"/>
  <c r="M1351" i="1" s="1"/>
  <c r="K1384" i="1"/>
  <c r="M1387" i="1"/>
  <c r="M1384" i="1" s="1"/>
  <c r="M1461" i="1"/>
  <c r="M1458" i="1" s="1"/>
  <c r="L1463" i="1" s="1"/>
  <c r="K1458" i="1"/>
  <c r="K1652" i="1"/>
  <c r="M1672" i="1"/>
  <c r="M1652" i="1" s="1"/>
  <c r="K1843" i="1"/>
  <c r="M1846" i="1"/>
  <c r="M1843" i="1" s="1"/>
  <c r="M2052" i="1"/>
  <c r="M2049" i="1" s="1"/>
  <c r="K2049" i="1"/>
  <c r="K2084" i="1"/>
  <c r="M2087" i="1"/>
  <c r="M2084" i="1" s="1"/>
  <c r="K2730" i="1"/>
  <c r="M2733" i="1"/>
  <c r="M2730" i="1" s="1"/>
  <c r="M931" i="1"/>
  <c r="M928" i="1" s="1"/>
  <c r="M1498" i="1"/>
  <c r="M1495" i="1" s="1"/>
  <c r="M1533" i="1"/>
  <c r="M1524" i="1" s="1"/>
  <c r="K1524" i="1"/>
  <c r="K2460" i="1"/>
  <c r="M2463" i="1"/>
  <c r="M2460" i="1" s="1"/>
  <c r="K2489" i="1"/>
  <c r="M2495" i="1"/>
  <c r="M2489" i="1" s="1"/>
  <c r="K245" i="1"/>
  <c r="K1159" i="1"/>
  <c r="M1164" i="1"/>
  <c r="M1159" i="1" s="1"/>
  <c r="K1880" i="1"/>
  <c r="M1883" i="1"/>
  <c r="M1880" i="1" s="1"/>
  <c r="M2130" i="1"/>
  <c r="M2127" i="1" s="1"/>
  <c r="K2127" i="1"/>
  <c r="M163" i="1"/>
  <c r="M130" i="1" s="1"/>
  <c r="K130" i="1"/>
  <c r="K1256" i="1"/>
  <c r="M1259" i="1"/>
  <c r="M1256" i="1" s="1"/>
  <c r="K2372" i="1"/>
  <c r="K411" i="1"/>
  <c r="M414" i="1"/>
  <c r="M411" i="1" s="1"/>
  <c r="K993" i="1"/>
  <c r="M997" i="1"/>
  <c r="M993" i="1" s="1"/>
  <c r="K850" i="1"/>
  <c r="M853" i="1"/>
  <c r="M850" i="1" s="1"/>
  <c r="M1812" i="1"/>
  <c r="M1809" i="1" s="1"/>
  <c r="K1809" i="1"/>
  <c r="K1951" i="1"/>
  <c r="M1955" i="1"/>
  <c r="M1951" i="1" s="1"/>
  <c r="K2167" i="1"/>
  <c r="M2170" i="1"/>
  <c r="M2167" i="1" s="1"/>
  <c r="K2567" i="1"/>
  <c r="M2570" i="1"/>
  <c r="M2567" i="1" s="1"/>
  <c r="K93" i="1"/>
  <c r="M97" i="1"/>
  <c r="M93" i="1" s="1"/>
  <c r="K961" i="1"/>
  <c r="M964" i="1"/>
  <c r="M961" i="1" s="1"/>
  <c r="M2487" i="1"/>
  <c r="M2480" i="1" s="1"/>
  <c r="M2723" i="1"/>
  <c r="M2720" i="1" s="1"/>
  <c r="K371" i="1"/>
  <c r="M374" i="1"/>
  <c r="M371" i="1" s="1"/>
  <c r="K1323" i="1"/>
  <c r="M1329" i="1"/>
  <c r="M1323" i="1" s="1"/>
  <c r="K1505" i="1"/>
  <c r="M1508" i="1"/>
  <c r="M1505" i="1" s="1"/>
  <c r="M1585" i="1"/>
  <c r="M1582" i="1" s="1"/>
  <c r="M2512" i="1"/>
  <c r="M2507" i="1" s="1"/>
  <c r="K2537" i="1"/>
  <c r="K1225" i="1"/>
  <c r="M1228" i="1"/>
  <c r="M1225" i="1" s="1"/>
  <c r="M1254" i="1"/>
  <c r="M1251" i="1" s="1"/>
  <c r="K1837" i="1"/>
  <c r="M1868" i="1"/>
  <c r="M1865" i="1" s="1"/>
  <c r="M1972" i="1"/>
  <c r="M1969" i="1" s="1"/>
  <c r="K2437" i="1"/>
  <c r="M2440" i="1"/>
  <c r="M2437" i="1" s="1"/>
  <c r="K2572" i="1"/>
  <c r="M2575" i="1"/>
  <c r="M2572" i="1" s="1"/>
  <c r="K1763" i="1"/>
  <c r="M1767" i="1"/>
  <c r="M1763" i="1" s="1"/>
  <c r="M1922" i="1"/>
  <c r="M1918" i="1" s="1"/>
  <c r="K2024" i="1"/>
  <c r="K2054" i="1"/>
  <c r="M2057" i="1"/>
  <c r="M2054" i="1" s="1"/>
  <c r="M2082" i="1"/>
  <c r="M2079" i="1" s="1"/>
  <c r="K305" i="1"/>
  <c r="M308" i="1"/>
  <c r="M305" i="1" s="1"/>
  <c r="K639" i="1"/>
  <c r="M642" i="1"/>
  <c r="M639" i="1" s="1"/>
  <c r="K1176" i="1"/>
  <c r="K1278" i="1"/>
  <c r="M1280" i="1"/>
  <c r="M1278" i="1" s="1"/>
  <c r="M1538" i="1"/>
  <c r="M1535" i="1" s="1"/>
  <c r="K1639" i="1"/>
  <c r="M1817" i="1"/>
  <c r="M1814" i="1" s="1"/>
  <c r="M2468" i="1"/>
  <c r="M2465" i="1" s="1"/>
  <c r="K2542" i="1"/>
  <c r="M2545" i="1"/>
  <c r="M2542" i="1" s="1"/>
  <c r="K1230" i="1"/>
  <c r="M1241" i="1"/>
  <c r="M1230" i="1" s="1"/>
  <c r="K1357" i="1"/>
  <c r="M1361" i="1"/>
  <c r="M1357" i="1" s="1"/>
  <c r="K2637" i="1"/>
  <c r="M2640" i="1"/>
  <c r="M2637" i="1" s="1"/>
  <c r="K1205" i="1"/>
  <c r="M1208" i="1"/>
  <c r="M1205" i="1" s="1"/>
  <c r="M1793" i="1"/>
  <c r="M1790" i="1" s="1"/>
  <c r="K2547" i="1"/>
  <c r="M2550" i="1"/>
  <c r="M2547" i="1" s="1"/>
  <c r="K285" i="1"/>
  <c r="M288" i="1"/>
  <c r="M285" i="1" s="1"/>
  <c r="K484" i="1"/>
  <c r="K921" i="1"/>
  <c r="M926" i="1"/>
  <c r="M921" i="1" s="1"/>
  <c r="K1410" i="1"/>
  <c r="M1413" i="1"/>
  <c r="M1410" i="1" s="1"/>
  <c r="K1436" i="1"/>
  <c r="M1715" i="1"/>
  <c r="M1711" i="1" s="1"/>
  <c r="M2062" i="1"/>
  <c r="M2059" i="1" s="1"/>
  <c r="K2112" i="1"/>
  <c r="K553" i="1"/>
  <c r="M557" i="1"/>
  <c r="M553" i="1" s="1"/>
  <c r="M647" i="1"/>
  <c r="M644" i="1" s="1"/>
  <c r="K1540" i="1"/>
  <c r="M1545" i="1"/>
  <c r="M1540" i="1" s="1"/>
  <c r="M2165" i="1"/>
  <c r="M2162" i="1" s="1"/>
  <c r="M2645" i="1"/>
  <c r="M2642" i="1" s="1"/>
  <c r="K470" i="1"/>
  <c r="M975" i="1"/>
  <c r="M972" i="1" s="1"/>
  <c r="K1223" i="1"/>
  <c r="K1743" i="1"/>
  <c r="M1746" i="1"/>
  <c r="M1743" i="1" s="1"/>
  <c r="M1878" i="1"/>
  <c r="M1875" i="1" s="1"/>
  <c r="M1982" i="1"/>
  <c r="M1979" i="1" s="1"/>
  <c r="K1979" i="1"/>
  <c r="K2519" i="1"/>
  <c r="M2522" i="1"/>
  <c r="M2519" i="1" s="1"/>
  <c r="K2582" i="1"/>
  <c r="K2612" i="1"/>
  <c r="M2615" i="1"/>
  <c r="M2612" i="1" s="1"/>
  <c r="K2700" i="1"/>
  <c r="M2703" i="1"/>
  <c r="M2700" i="1" s="1"/>
  <c r="K264" i="1"/>
  <c r="M267" i="1"/>
  <c r="M264" i="1" s="1"/>
  <c r="K409" i="1"/>
  <c r="K496" i="1"/>
  <c r="K1594" i="1"/>
  <c r="M1598" i="1"/>
  <c r="M1594" i="1" s="1"/>
  <c r="K1717" i="1"/>
  <c r="M1721" i="1"/>
  <c r="M1717" i="1" s="1"/>
  <c r="M1932" i="1"/>
  <c r="M1929" i="1" s="1"/>
  <c r="K2089" i="1"/>
  <c r="M2092" i="1"/>
  <c r="M2089" i="1" s="1"/>
  <c r="K2193" i="1"/>
  <c r="M2198" i="1"/>
  <c r="M2193" i="1" s="1"/>
  <c r="K91" i="1"/>
  <c r="K206" i="1"/>
  <c r="K901" i="1"/>
  <c r="K1490" i="1"/>
  <c r="M1493" i="1"/>
  <c r="M1490" i="1" s="1"/>
  <c r="K1754" i="1"/>
  <c r="K2034" i="1"/>
  <c r="M2037" i="1"/>
  <c r="M2034" i="1" s="1"/>
  <c r="M2665" i="1"/>
  <c r="M2662" i="1" s="1"/>
  <c r="K2662" i="1"/>
  <c r="M2670" i="1"/>
  <c r="M2667" i="1" s="1"/>
  <c r="K684" i="1"/>
  <c r="K1187" i="1"/>
  <c r="M1190" i="1"/>
  <c r="M1187" i="1" s="1"/>
  <c r="K2064" i="1"/>
  <c r="M2067" i="1"/>
  <c r="M2064" i="1" s="1"/>
  <c r="K2497" i="1"/>
  <c r="M2500" i="1"/>
  <c r="M2497" i="1" s="1"/>
  <c r="M2678" i="1"/>
  <c r="M2675" i="1" s="1"/>
  <c r="K2705" i="1"/>
  <c r="M2708" i="1"/>
  <c r="M2705" i="1" s="1"/>
  <c r="K792" i="1"/>
  <c r="K988" i="1"/>
  <c r="M991" i="1"/>
  <c r="M988" i="1" s="1"/>
  <c r="K2182" i="1"/>
  <c r="K194" i="1"/>
  <c r="M666" i="1"/>
  <c r="M662" i="1" s="1"/>
  <c r="K662" i="1"/>
  <c r="K1153" i="1"/>
  <c r="M1157" i="1"/>
  <c r="M1153" i="1" s="1"/>
  <c r="M216" i="1"/>
  <c r="M213" i="1" s="1"/>
  <c r="K2004" i="1"/>
  <c r="K49" i="1"/>
  <c r="K1339" i="1"/>
  <c r="M1342" i="1"/>
  <c r="M1339" i="1" s="1"/>
  <c r="K1641" i="1"/>
  <c r="M1828" i="1"/>
  <c r="M1824" i="1" s="1"/>
  <c r="K1824" i="1"/>
  <c r="K2647" i="1"/>
  <c r="K2627" i="1"/>
  <c r="M2630" i="1"/>
  <c r="M2627" i="1" s="1"/>
  <c r="K2652" i="1"/>
  <c r="M2655" i="1"/>
  <c r="M2652" i="1" s="1"/>
  <c r="K2725" i="1"/>
  <c r="K1999" i="1"/>
  <c r="M2002" i="1"/>
  <c r="M1999" i="1" s="1"/>
  <c r="K2107" i="1"/>
  <c r="M2110" i="1"/>
  <c r="M2107" i="1" s="1"/>
  <c r="L2132" i="1" s="1"/>
  <c r="K1848" i="1"/>
  <c r="M1853" i="1"/>
  <c r="M1848" i="1" s="1"/>
  <c r="M1873" i="1"/>
  <c r="M1870" i="1" s="1"/>
  <c r="K2735" i="1"/>
  <c r="M2738" i="1"/>
  <c r="M2735" i="1" s="1"/>
  <c r="K5" i="1"/>
  <c r="M1304" i="1"/>
  <c r="M1299" i="1" s="1"/>
  <c r="K1905" i="1"/>
  <c r="K2592" i="1"/>
  <c r="M2620" i="1"/>
  <c r="M2617" i="1" s="1"/>
  <c r="K1110" i="1"/>
  <c r="K919" i="1"/>
  <c r="K1423" i="1"/>
  <c r="L942" i="1" l="1"/>
  <c r="M1064" i="1"/>
  <c r="M942" i="1" s="1"/>
  <c r="M1510" i="1"/>
  <c r="M1467" i="1" s="1"/>
  <c r="L1467" i="1"/>
  <c r="M2672" i="1"/>
  <c r="M2526" i="1" s="1"/>
  <c r="L2526" i="1"/>
  <c r="M1107" i="1"/>
  <c r="M1066" i="1" s="1"/>
  <c r="L1066" i="1"/>
  <c r="L2136" i="1"/>
  <c r="M2200" i="1"/>
  <c r="M2136" i="1" s="1"/>
  <c r="K1748" i="1"/>
  <c r="M1754" i="1"/>
  <c r="M1748" i="1" s="1"/>
  <c r="L1425" i="1"/>
  <c r="K1614" i="1"/>
  <c r="M1639" i="1"/>
  <c r="M1614" i="1" s="1"/>
  <c r="L1805" i="1" s="1"/>
  <c r="K165" i="1"/>
  <c r="M194" i="1"/>
  <c r="M165" i="1" s="1"/>
  <c r="K196" i="1"/>
  <c r="M206" i="1"/>
  <c r="M196" i="1" s="1"/>
  <c r="L1934" i="1"/>
  <c r="K769" i="1"/>
  <c r="M792" i="1"/>
  <c r="M769" i="1" s="1"/>
  <c r="L860" i="1" s="1"/>
  <c r="L1282" i="1"/>
  <c r="L2697" i="1"/>
  <c r="L1427" i="1"/>
  <c r="M1433" i="1"/>
  <c r="M1427" i="1" s="1"/>
  <c r="L1336" i="1"/>
  <c r="L2104" i="1"/>
  <c r="K1415" i="1"/>
  <c r="M1423" i="1"/>
  <c r="M1415" i="1" s="1"/>
  <c r="K446" i="1"/>
  <c r="M470" i="1"/>
  <c r="M446" i="1" s="1"/>
  <c r="L659" i="1" s="1"/>
  <c r="K51" i="1"/>
  <c r="M79" i="1"/>
  <c r="M51" i="1" s="1"/>
  <c r="M919" i="1"/>
  <c r="M903" i="1" s="1"/>
  <c r="K903" i="1"/>
  <c r="K2203" i="1"/>
  <c r="M2372" i="1"/>
  <c r="M2203" i="1" s="1"/>
  <c r="L2434" i="1" s="1"/>
  <c r="L1455" i="1"/>
  <c r="L1611" i="1"/>
  <c r="L1381" i="1"/>
  <c r="M496" i="1"/>
  <c r="M491" i="1" s="1"/>
  <c r="K491" i="1"/>
  <c r="K1895" i="1"/>
  <c r="M1905" i="1"/>
  <c r="M1895" i="1" s="1"/>
  <c r="M49" i="1"/>
  <c r="M10" i="1" s="1"/>
  <c r="K10" i="1"/>
  <c r="L2740" i="1"/>
  <c r="L2524" i="1"/>
  <c r="M901" i="1"/>
  <c r="M877" i="1" s="1"/>
  <c r="L940" i="1" s="1"/>
  <c r="K877" i="1"/>
  <c r="K1210" i="1"/>
  <c r="M1223" i="1"/>
  <c r="M1210" i="1" s="1"/>
  <c r="L1243" i="1" s="1"/>
  <c r="M409" i="1"/>
  <c r="M401" i="1" s="1"/>
  <c r="L416" i="1" s="1"/>
  <c r="K401" i="1"/>
  <c r="L1202" i="1"/>
  <c r="K218" i="1"/>
  <c r="M245" i="1"/>
  <c r="M218" i="1" s="1"/>
  <c r="L2106" i="1"/>
  <c r="M2132" i="1"/>
  <c r="M2106" i="1" s="1"/>
  <c r="M91" i="1"/>
  <c r="M81" i="1" s="1"/>
  <c r="K81" i="1"/>
  <c r="L1284" i="1"/>
  <c r="M1306" i="1"/>
  <c r="M1284" i="1" s="1"/>
  <c r="K668" i="1"/>
  <c r="M684" i="1"/>
  <c r="M668" i="1" s="1"/>
  <c r="L1457" i="1"/>
  <c r="M1463" i="1"/>
  <c r="M1457" i="1" s="1"/>
  <c r="L661" i="1" l="1"/>
  <c r="M860" i="1"/>
  <c r="M661" i="1" s="1"/>
  <c r="M416" i="1"/>
  <c r="M383" i="1" s="1"/>
  <c r="L383" i="1"/>
  <c r="L1204" i="1"/>
  <c r="M1243" i="1"/>
  <c r="M1204" i="1" s="1"/>
  <c r="L418" i="1"/>
  <c r="M659" i="1"/>
  <c r="M418" i="1" s="1"/>
  <c r="L862" i="1"/>
  <c r="M940" i="1"/>
  <c r="M862" i="1" s="1"/>
  <c r="L1338" i="1"/>
  <c r="M1381" i="1"/>
  <c r="M1338" i="1" s="1"/>
  <c r="L1808" i="1"/>
  <c r="M1934" i="1"/>
  <c r="M1808" i="1" s="1"/>
  <c r="L2134" i="1" s="1"/>
  <c r="L2202" i="1"/>
  <c r="M2434" i="1"/>
  <c r="M2202" i="1" s="1"/>
  <c r="L1109" i="1"/>
  <c r="M1202" i="1"/>
  <c r="M1109" i="1" s="1"/>
  <c r="L1613" i="1"/>
  <c r="M1805" i="1"/>
  <c r="M1613" i="1" s="1"/>
  <c r="L1383" i="1"/>
  <c r="M1425" i="1"/>
  <c r="M1383" i="1" s="1"/>
  <c r="M2104" i="1"/>
  <c r="M1936" i="1" s="1"/>
  <c r="L1936" i="1"/>
  <c r="L1322" i="1"/>
  <c r="M1336" i="1"/>
  <c r="M1322" i="1" s="1"/>
  <c r="L381" i="1"/>
  <c r="M1611" i="1"/>
  <c r="M1512" i="1" s="1"/>
  <c r="L1512" i="1"/>
  <c r="L2436" i="1"/>
  <c r="M2524" i="1"/>
  <c r="M2436" i="1" s="1"/>
  <c r="L2699" i="1"/>
  <c r="M2740" i="1"/>
  <c r="M2699" i="1" s="1"/>
  <c r="L2674" i="1"/>
  <c r="M2697" i="1"/>
  <c r="M2674" i="1" s="1"/>
  <c r="M1455" i="1"/>
  <c r="M1443" i="1" s="1"/>
  <c r="L1443" i="1"/>
  <c r="M1282" i="1"/>
  <c r="M1245" i="1" s="1"/>
  <c r="L1245" i="1"/>
  <c r="L1807" i="1" l="1"/>
  <c r="M2134" i="1"/>
  <c r="M1807" i="1" s="1"/>
  <c r="L1465" i="1"/>
  <c r="L4" i="1"/>
  <c r="M381" i="1"/>
  <c r="M4" i="1" s="1"/>
  <c r="L1308" i="1" l="1"/>
  <c r="M1465" i="1"/>
  <c r="M1308" i="1" s="1"/>
  <c r="L2742" i="1" s="1"/>
  <c r="M274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Fernando</author>
  </authors>
  <commentList>
    <comment ref="A3" authorId="0" shapeId="0" xr:uid="{8B0027CF-33EA-4055-A34F-A0B9DA45D0CE}">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
Los conceptos de tipo subtotal calculan la suma de los importes de los conceptos anteriores y sus códigos comienzan por el carácter 'Ʃ'. Pueden incluirse varios niveles de subtotales jerárquicos. Para insertar 'Ʃ' abra el "Mapa de caracteres" de Windows y busque el símbolo "Suma".
Los conceptos de tipo porcentaje calculan un porcentaje sobre los importes de los conceptos que están por encima de ellos en un análisis de precios y sus códigos contienen el símbolo '%'.
Los conceptos cuyo código comienza por 'Ʃ%', 'ƩƩ%' o 'ƩƩƩ%' calculan porcentajes sobre los distintos niveles de subtotales.</t>
        </r>
      </text>
    </comment>
    <comment ref="B3" authorId="0" shapeId="0" xr:uid="{21F7B670-CE75-4B0F-ACB9-1F94D60CA653}">
      <text>
        <r>
          <rPr>
            <b/>
            <sz val="9"/>
            <color indexed="81"/>
            <rFont val="Tahoma"/>
            <family val="2"/>
          </rPr>
          <t>Naturaleza del concepto o de la entidad (ver menú contextual)</t>
        </r>
      </text>
    </comment>
    <comment ref="C3" authorId="0" shapeId="0" xr:uid="{BDF85581-5771-4A87-8B10-00340B70A501}">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C6977978-DBC7-449D-A8B4-F51F098CA54D}">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C9E1DF67-E40C-4FFF-B8DE-A642848F94EC}">
      <text>
        <r>
          <rPr>
            <b/>
            <sz val="9"/>
            <color indexed="81"/>
            <rFont val="Tahoma"/>
            <family val="2"/>
          </rPr>
          <t>Descripción corta de la línea de medición</t>
        </r>
      </text>
    </comment>
    <comment ref="F3" authorId="0" shapeId="0" xr:uid="{048208C7-37E8-421E-A7C8-31966789243F}">
      <text>
        <r>
          <rPr>
            <b/>
            <sz val="9"/>
            <color indexed="81"/>
            <rFont val="Tahoma"/>
            <family val="2"/>
          </rPr>
          <t>Columna A: Número de unidades iguales de la línea de medición</t>
        </r>
      </text>
    </comment>
    <comment ref="G3" authorId="0" shapeId="0" xr:uid="{7D47874A-5B82-4C8F-9468-FA217C93198B}">
      <text>
        <r>
          <rPr>
            <b/>
            <sz val="9"/>
            <color indexed="81"/>
            <rFont val="Tahoma"/>
            <family val="2"/>
          </rPr>
          <t>Columna B: Longitud de la línea de medición</t>
        </r>
      </text>
    </comment>
    <comment ref="H3" authorId="0" shapeId="0" xr:uid="{F95D1F41-F034-4B4E-80EE-F37F26AC55B7}">
      <text>
        <r>
          <rPr>
            <b/>
            <sz val="9"/>
            <color indexed="81"/>
            <rFont val="Tahoma"/>
            <family val="2"/>
          </rPr>
          <t>Columna C: Anchura de la línea de medición</t>
        </r>
      </text>
    </comment>
    <comment ref="I3" authorId="0" shapeId="0" xr:uid="{C1D85766-DF2B-4789-A1BF-50D0DF244120}">
      <text>
        <r>
          <rPr>
            <b/>
            <sz val="9"/>
            <color indexed="81"/>
            <rFont val="Tahoma"/>
            <family val="2"/>
          </rPr>
          <t>Columna D: Altura de la línea de medición</t>
        </r>
      </text>
    </comment>
    <comment ref="J3" authorId="0" shapeId="0" xr:uid="{4029BFB4-32AD-4565-BC90-8D65DD7089AE}">
      <text>
        <r>
          <rPr>
            <b/>
            <sz val="9"/>
            <color indexed="81"/>
            <rFont val="Tahoma"/>
            <family val="2"/>
          </rPr>
          <t>Cantidad
Verde: Referencia a otra partida 
Naranja: Fórmula de medición 
Azul: Expresión 
Magenta: Calculado a partir de las dimensiones 
Negro: Introducido directamente</t>
        </r>
      </text>
    </comment>
    <comment ref="K3" authorId="0" shapeId="0" xr:uid="{61E4C3D2-CD9E-480C-967A-9656CF1601C8}">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xr:uid="{4BD94B6F-7D9A-4F48-8BA9-C229ED970B2F}">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Magenta: Calculado
Fondo rosa: Valor de defecto</t>
        </r>
      </text>
    </comment>
    <comment ref="M3" authorId="0" shapeId="0" xr:uid="{85EDDF8E-29EA-4661-939C-0E839B6E664A}">
      <text>
        <r>
          <rPr>
            <b/>
            <sz val="9"/>
            <color indexed="81"/>
            <rFont val="Tahoma"/>
            <family val="2"/>
          </rPr>
          <t>Presupuesto vigente, suma de presupuesto inicial y modificaciones aprobadas
Incluye costes indirectos (PEM) si esta definido el porcentaje
Magenta: El producto de la cantidad por el precio del presupuesto está afectado por la producción, la dificultad, un factor, los costes indirectos o la divisa</t>
        </r>
      </text>
    </comment>
  </commentList>
</comments>
</file>

<file path=xl/sharedStrings.xml><?xml version="1.0" encoding="utf-8"?>
<sst xmlns="http://schemas.openxmlformats.org/spreadsheetml/2006/main" count="4851" uniqueCount="1706">
  <si>
    <t>Presupuesto</t>
  </si>
  <si>
    <t>Código</t>
  </si>
  <si>
    <t>Nat</t>
  </si>
  <si>
    <t>Ud</t>
  </si>
  <si>
    <t>Resumen</t>
  </si>
  <si>
    <t>Comentario</t>
  </si>
  <si>
    <t>N</t>
  </si>
  <si>
    <t>Longitud</t>
  </si>
  <si>
    <t>Anchura</t>
  </si>
  <si>
    <t>Altura</t>
  </si>
  <si>
    <t>Cantidad</t>
  </si>
  <si>
    <t>CanPres</t>
  </si>
  <si>
    <t>Pres</t>
  </si>
  <si>
    <t>ImpPres</t>
  </si>
  <si>
    <t>CAPÍTULO01</t>
  </si>
  <si>
    <t>Capítulo</t>
  </si>
  <si>
    <t/>
  </si>
  <si>
    <t>DEMOLICIONES</t>
  </si>
  <si>
    <t>01.01</t>
  </si>
  <si>
    <t>Partida</t>
  </si>
  <si>
    <t>m2</t>
  </si>
  <si>
    <t>APEO DE ESTRUCTURA C/METAL &lt;6 m</t>
  </si>
  <si>
    <t>Apeo de estructura, hasta una altura máxima de 6 m, mediante sopandas y durmientes metálicos soportados por puntales telescópicos de hasta 1300 kg de carga de agotamiento, con un reparto mínimo de 4 puntales por metro cuadardo, con parte proporcional de medios auxiliares y trabajos previos de limpieza para apoyos. Según UNE-EN 1065:1999. Medición descontando huecos. Materiales con marcado CE y DdP (Declaración de prestaciones) según Reglamento (UE) 305/2011.</t>
  </si>
  <si>
    <t>Spc0010</t>
  </si>
  <si>
    <t>fachada sur</t>
  </si>
  <si>
    <t>Total 01.01</t>
  </si>
  <si>
    <t>01.02</t>
  </si>
  <si>
    <t>DEMOLICIÓN ALICATADOS C/MARTILLO NEUMÁTICO</t>
  </si>
  <si>
    <t>Demolición de alicatados de plaquetas recibidos con mortero de cemento, con martillo neumático 9 kg, incluso limpieza y retirada de escombros a pie de carga, sin transporte a vertedero o planta de reciclaje y con parte proporcional de medios auxiliares. Según RD 105/2008. Medición de superficie realmente ejecutada.</t>
  </si>
  <si>
    <t>aseos públicos</t>
  </si>
  <si>
    <t>aseos y vestuarios empleados</t>
  </si>
  <si>
    <t>muelle</t>
  </si>
  <si>
    <t>cámara frigo 1</t>
  </si>
  <si>
    <t>distribuidor interior</t>
  </si>
  <si>
    <t>cámara frigo 2</t>
  </si>
  <si>
    <t>cámara frigo 3</t>
  </si>
  <si>
    <t>cámara frigo 4</t>
  </si>
  <si>
    <t>cámara frigo 5</t>
  </si>
  <si>
    <t>cámara frigo 6</t>
  </si>
  <si>
    <t>trasera mostradores 1</t>
  </si>
  <si>
    <t>cámara frigo 7</t>
  </si>
  <si>
    <t>trasera mostradores 2</t>
  </si>
  <si>
    <t>cámara frigo 8</t>
  </si>
  <si>
    <t>cámara frigo 9</t>
  </si>
  <si>
    <t>acceso a aseos públicos</t>
  </si>
  <si>
    <t>trasera mostradores 3</t>
  </si>
  <si>
    <t>fachada interior sur</t>
  </si>
  <si>
    <t>Total 01.02</t>
  </si>
  <si>
    <t>01.03</t>
  </si>
  <si>
    <t>DEMOLICIÓN APLACADOS C/MARTILLO ELÉCTRICO</t>
  </si>
  <si>
    <t>Demolición de aplacados de losas de piedras naturales o artificiales recibidas con mortero de cemento, con martillo eléctrico, incluso limpieza y retirada de escombros a pie de carga, sin transporte a vertedero o planta de reciclaje y con parte proporcional de medios auxiliares. Según RD 105/2008. Medición de superficie realmente ejecutada.</t>
  </si>
  <si>
    <t>vestíbulo general</t>
  </si>
  <si>
    <t>a descontar huecos fachada</t>
  </si>
  <si>
    <t>pilares interiores</t>
  </si>
  <si>
    <t>fachada exterior</t>
  </si>
  <si>
    <t>a descontar huecos</t>
  </si>
  <si>
    <t>Total 01.03</t>
  </si>
  <si>
    <t>01.04</t>
  </si>
  <si>
    <t>PICADO REVOCO MONOCAPA PIEDRA PROYECTADA VERTICALES C/MARTILLO</t>
  </si>
  <si>
    <t>Picado de revoco de mortero monocapa de piedra proyectada en paramentos verticales, con martillo neumático 9 kg, eliminándolos en su totalidad y dejando la fábrica soporte al descubierto, para su posterior revestimiento, incluso limpieza y retirada de escombros a pie de carga, sin transporte al vertedero y con parte proporcional de medios auxiliares, sin medidas de protección colectivas. Según RD 105/2008. Medición de superficie realmente ejecutada.</t>
  </si>
  <si>
    <t>fachada este</t>
  </si>
  <si>
    <t>fachada norte</t>
  </si>
  <si>
    <t>fachadas oeste y sur</t>
  </si>
  <si>
    <t>Total 01.04</t>
  </si>
  <si>
    <t>01.05</t>
  </si>
  <si>
    <t>DEMOLICIÓN FALSO TECHO DESMONTABLE ESCAYOLA S/RECUPERACIÓN</t>
  </si>
  <si>
    <t>Demolición de falsos techos desmontables de placas de escayola, fibra, madera, chapa,... por medios manuales, sin recuperación del material desmontado, incluso limpieza y retirada de escombros a pie de carga, sin transporte al vertedero y con parte proporcional de medios auxiliares. Según RD 105/2008 y NTE-ADD. Medición de superficie realmente ejecutada.</t>
  </si>
  <si>
    <t>zonas interiores</t>
  </si>
  <si>
    <t>Total 01.05</t>
  </si>
  <si>
    <t>01.06</t>
  </si>
  <si>
    <t>DEMOLICIÓN FALSO TECHO BANDEJAS DE ACERO S/RECUPERACIÓN</t>
  </si>
  <si>
    <t>Demolición de falsos techos de bandejas de acero, por medios manuales, incluso limpieza y retirada de escombros a pie de carga, sin transporte al vertedero y con parte proporcional de medios auxiliares. Según RD 105/2008 y NTE-ADD. Medición de superficie realmente ejecutada.</t>
  </si>
  <si>
    <t>zona pública</t>
  </si>
  <si>
    <t>Total 01.06</t>
  </si>
  <si>
    <t>01.07</t>
  </si>
  <si>
    <t>LEVANTADO REVESTIMIENTO ESPEJO</t>
  </si>
  <si>
    <t>Levantado, por medios manuales, de revestimiento de espejo enparamentos verticales de interior, incluso arranque de rastreles, retirada de escombros a pie de carga y parte proporcional de medios auxiliares. Según RD 105/2008. Medición de superficie realmente ejecutada.</t>
  </si>
  <si>
    <t>Total 01.07</t>
  </si>
  <si>
    <t>01.08</t>
  </si>
  <si>
    <t>PREPARACIÓN Y LIMPIEZA PARAMENTOS</t>
  </si>
  <si>
    <t>Preparación y limpieza de paramentos verticales y/o horizontales, por medios manuales, para su posterior revestimiento, incluso retirada de escombros a pie de carga, sin transporte a vertedero o planta de reciclaje y con parte proporcional de medios auxiliares, sin medidas de protección colectivas. Según RD 105/2008. Medición de superficie realmente ejecutada.</t>
  </si>
  <si>
    <t>perímetro interior del local</t>
  </si>
  <si>
    <t>Total 01.08</t>
  </si>
  <si>
    <t>01.09</t>
  </si>
  <si>
    <t>DEMOLICIÓN TABIQUE LADRILLO HUECO DOBLE 1/2 PIE A MANO</t>
  </si>
  <si>
    <t>Demolición de tabicones de ladrillo hueco doble de medio pie de espesor, por medios manuales, incluso limpieza y retirada de escombros a pie de carga, sin transporte al vertedero y con parte proporcional de medios auxiliares. Según RD 105/2008 y NTE-ADD. Medición de superficie realmente ejecutada.</t>
  </si>
  <si>
    <t>control accesos</t>
  </si>
  <si>
    <t>vestuarios</t>
  </si>
  <si>
    <t>recinto instalaciones</t>
  </si>
  <si>
    <t>panadería</t>
  </si>
  <si>
    <t>Total 01.09</t>
  </si>
  <si>
    <t>01.10</t>
  </si>
  <si>
    <t>DEMOLICIÓN TABIQUE LADRILLO HUECO DOBLE e=7 cm A MANO</t>
  </si>
  <si>
    <t>Demolición de tabicones de ladrillo hueco doble de 7 cm de espesor, por medios manuales, incluso limpieza y retirada de escombros a pie de carga, sin transporte al vertedero y con parte proporcional de medios auxiliares. Según RD 105/2008 y NTE-ADD. Medición de superficie realmente ejecutada.</t>
  </si>
  <si>
    <t>trasdosados y pilares</t>
  </si>
  <si>
    <t>otras fachadas</t>
  </si>
  <si>
    <t>pilares zona pública</t>
  </si>
  <si>
    <t>pilares zona interior</t>
  </si>
  <si>
    <t>Total 01.10</t>
  </si>
  <si>
    <t>01.11</t>
  </si>
  <si>
    <t>DEMOLICIÓN TABIQUE LADRILLO HUECO DOBLE 1 PIE C/MARTILLO ELÉCTRICO</t>
  </si>
  <si>
    <t>Demolición de tabicones de ladrillo hueco doble de un pie de espesor, con martillo eléctrico, incluso limpieza y retirada de escombros a pie de carga, sin transporte al vertedero y con parte proporcional de medios auxiliares. Según RD 105/2008 y NTE-ADD. Medición de superficie realmente ejecutada.</t>
  </si>
  <si>
    <t>Total 01.11</t>
  </si>
  <si>
    <t>01.12</t>
  </si>
  <si>
    <t>m</t>
  </si>
  <si>
    <t>DEMOLICIÓN PELDAÑOS I/LADRILLO C/MARTILLO</t>
  </si>
  <si>
    <t>Demolición de peldaños de cualquier tipo de material, incluido el peldañeado de ladrillo, con martillo eléctrico, incluso limpieza y retirada de escombros a pie de carga, sin transporte a vertedero o planta de reciclaje y con parte proporcional de medios auxiliares, sin medidas de protección colectivas. Según RD 105/2008 y NTE-ADD. Medición de longitud realmente ejecutada.</t>
  </si>
  <si>
    <t>salida personal</t>
  </si>
  <si>
    <t>Total 01.12</t>
  </si>
  <si>
    <t>01.13</t>
  </si>
  <si>
    <t>DEMOLICIÓN DE MOSTRADOR DE FÁBRICA A MANO</t>
  </si>
  <si>
    <t>Demolición de mostrador de fábrica por medios manuales, incluso limpieza y retirada de escombros a pie de carga, sin transporte al vertedero y con parte proporcional de medios auxiliares, sin medidas de protección colectivas. Según RD 105/2008 y NTE-ADD. Medición de longitud realmente ejecutada.</t>
  </si>
  <si>
    <t>Total 01.13</t>
  </si>
  <si>
    <t>01.14</t>
  </si>
  <si>
    <t>DEMOLICIÓN PANELES AISLANTES CÁMARAS</t>
  </si>
  <si>
    <t>Desmontaje de cerramiento frigorífico formado por paneles sándwich aislantes con o sin chapa de acero,  con medios manuales incluso limpieza y retirada de escombros a pie de carga, sin transporte al vertedero y con parte proporcional de medios auxiliares. Según RD 105/2008 y NTE-ADD. Medición de superficie realmente ejecutada.</t>
  </si>
  <si>
    <t>paramentos verticales</t>
  </si>
  <si>
    <t>techos</t>
  </si>
  <si>
    <t>Total 01.14</t>
  </si>
  <si>
    <t>01.15</t>
  </si>
  <si>
    <t>DEMOLICIÓN MURO BLOQUES HORMIGÓN MACIZADOS e=15 cm C/COMPRESOR</t>
  </si>
  <si>
    <t>Demolición de muros de bloques prefabricados de hormigón macizados con hormigón, de 15 cm de espesor, con compresor, incluso limpieza y retirada de escombros a pie de carga, sin transporte al vertedero y con parte proporcional de medios auxiliares, sin medidas de protección colectivas. Según RD 105/2008 y NTE-ADD. Medición de superficie realmente ejecutada.</t>
  </si>
  <si>
    <t>Total 01.15</t>
  </si>
  <si>
    <t>01.16</t>
  </si>
  <si>
    <t>DEMOLICIÓN MURO BLOQUE HORMIGÓN HUECO e=15 cm A MANO</t>
  </si>
  <si>
    <t>Demolición de muros de bloques prefabricados de hormigón huecos, de 15 cm de espesor, por medios manuales, incluso limpieza y retirada de escombros a pie de carga, sin transporte al vertedero y con parte proporcional de medios auxiliares, sin medidas de protección colectivas. Según RD 105/2008 y NTE-ADD. Medición de superficie realmente ejecutada.</t>
  </si>
  <si>
    <t>apertura de huecos en fábricas no resistentes</t>
  </si>
  <si>
    <t>fachada oeste/principal</t>
  </si>
  <si>
    <t>salida emergencia</t>
  </si>
  <si>
    <t>Total 01.16</t>
  </si>
  <si>
    <t>01.17</t>
  </si>
  <si>
    <t>DEMOLICIÓN FÁBRICA LADRILLO MACIZO 1/2 PIE C/MARTILLO ELÉCTRICO</t>
  </si>
  <si>
    <t>Demolición de muros de fábrica de ladrillo macizo de medio pie de espesor, con martillo eléctrico, incluso limpieza y retirada de escombros a pie de carga, sin transporte al vertedero y con parte proporcional de medios auxiliares, sin medidas de protección colectivas. Según RD 105/2008 y NTE-ADD. Medición de superficie realmente ejecutada.</t>
  </si>
  <si>
    <t>recinto centro de transformación</t>
  </si>
  <si>
    <t>Total 01.17</t>
  </si>
  <si>
    <t>01.18</t>
  </si>
  <si>
    <t>DEMOLICIÓN RECRECIDO MORTERO &lt;20 cm C/MARTILLO ELÉCTRICO</t>
  </si>
  <si>
    <t>Demolición de recrecido de mortero de hasta 10 cm de espesor, con martillo eléctrico, incluso limpieza y retirada de escombros a pie de carga, sin transporte a vertedero o planta de reciclaje y con parte proporcional de medios auxiliares, sin medidas de protección colectivas. Según RD 105/2008 y NTE-ADD. Medición de superficie realmente ejecutada.</t>
  </si>
  <si>
    <t>mostadores</t>
  </si>
  <si>
    <t>Total 01.18</t>
  </si>
  <si>
    <t>01.19</t>
  </si>
  <si>
    <t>u</t>
  </si>
  <si>
    <t>DESMONTADO INSTALACIÓN DATOS LOCAL</t>
  </si>
  <si>
    <t>Desmontado de la instalación de datos de local (Se contabiliza una unidad por cada 100m2) por medios manuales, con parte proporcional de desmontaje de mecanismos, hubs, líneas,canalizaciones y racks, incluso limpieza y retirada de escombros a pie de carga, sin transporte al vertedero, y con parte proporcional de medios auxiliares. Según RD 105/2008.</t>
  </si>
  <si>
    <t>superficie del local 1.661,12 m2</t>
  </si>
  <si>
    <t>Total 01.19</t>
  </si>
  <si>
    <t>01.20</t>
  </si>
  <si>
    <t>DESMONTAJE INSTALACIÓN DE CLIMATIZACIÓN LOCAL</t>
  </si>
  <si>
    <t>Desmontaje de instalación de aire acondicionado, extracción y ventilación existentes, máquinas,conductos de fibra o chapa, termostatos, difusores, tuberías de conexión y desagüe, etc, incluso limpieza y retirada de escombros en contenedor, sin traslado a vertedero y con p.p de medios auxiliares, quedando excluidos los trabajos de demolición necesarios para sacar al exterior las piezas o particiones, así como los trabajos de albañilería para devolver a su estado inicial los habitáculos donde se encontraban las máquinas o elementos diversos de la instalación. se contabilizará 1ud por cada 250m2 de local.</t>
  </si>
  <si>
    <t>Total 01.20</t>
  </si>
  <si>
    <t>01.21</t>
  </si>
  <si>
    <t>DESMONTAJE EQUIPOS CLIMATIZACIÓN EXTERIORES</t>
  </si>
  <si>
    <t>Desmontaje de maquina exterior: se contabilizará 1 unidad por cada máquina exterior con sus partes proporcionales de   tuberías de conexión y desagüe, etc, incluso limpieza y retirada de escombros en contenedor, sin traslado a vertedero y con p.p de medios auxiliares</t>
  </si>
  <si>
    <t>Total 01.21</t>
  </si>
  <si>
    <t>01.22</t>
  </si>
  <si>
    <t>DESMONTADO INSTALACIÓN ELÉCTRICA LOCAL</t>
  </si>
  <si>
    <t>Desmontaje de la instalación eléctrica existente, incluyendo la instalación de alarmas antirrobos,  mecanismos, cajas de paso y derivación, cuadros, aparatos de iluminación, megafonía, por partes, incluso limpieza y retirada de escombros en contenedor,sin traslado a vertedero y con p.p de medios auxiliares. se contabilizará 1ud por cada 250m2 de local.</t>
  </si>
  <si>
    <t>Total 01.22</t>
  </si>
  <si>
    <t>01.23</t>
  </si>
  <si>
    <t>DESMONTADO INSTALACIÓN FONTANERÍA Y DESAGÜES LOCAL</t>
  </si>
  <si>
    <t>Desmontaje de instalación de fontanería existente, tubos de abastecimientos y desagües, incluyendo aparatos sanitarios, griferías, sifones, termos, acumuladores,pilas etc.  incluso limpieza y retirada de escombros a contenedor, sin transporte a vertedero y con p.p de medios auxiliares. se contabilizará 1ud por cada 150m2 de local sin tener en cuenta archivos,almacenes y zonas sin uso.</t>
  </si>
  <si>
    <t>Total 01.23</t>
  </si>
  <si>
    <t>01.24</t>
  </si>
  <si>
    <t>DESMONTAJE EQUIPOS DE FRÍO CÁMARAS Y VITRINAS</t>
  </si>
  <si>
    <t>Desmontaje de equipos de frío, por medios manuales, depósitos, genradores, con sus partes proporcionales de tuberías de conexión y desagüe, etc, incluso limpieza y retirada de escombros en contenedor, sin traslado a vertedero y con p.p de medios auxiliares, quedando excluidos los trabajos de demolición necesarios para sacar al exterior las piezas o particionesincluso limpieza y retirada de escombros a pie de carga, sin transporte a vertedero o planta de reciclaje y con parte proporcional de medios auxiliares. Según RD 105/2008.</t>
  </si>
  <si>
    <t>Total 01.24</t>
  </si>
  <si>
    <t>01.25</t>
  </si>
  <si>
    <t>DESMONTAJE INSTALACIÓN DETECCIÓN</t>
  </si>
  <si>
    <t>Desmontado de instalación de detección, por medios manuales, incluso desmontaje previo de central de incendios, fuente de alimentación, detectores, pulsadores, sirenas, avisadores, extintores y señalética con limpieza de zonas, retirada de cableado y aparatos de instalación a pie de obra, sin transporte a vertedero o planta de reciclaje y con parte proporcional de medios auxiliares. Según RD 105/2008. (1 unidad por cada 500m2 de local)</t>
  </si>
  <si>
    <t>Total 01.25</t>
  </si>
  <si>
    <t>01.26</t>
  </si>
  <si>
    <t>DESMONTADO INSTALACIÓN BOCAS INCENDIO</t>
  </si>
  <si>
    <t>Desmontado de instalación de bocas de incendio, por medios manuales, incluso desmontaje previo de armarios, mangueras grupo de presión y tubos de alimentación, con limpieza de zonas, retirada de tubos y aparatos de instalación a pie de obra, sin transporte a vertedero o planta de reciclaje y con parte proporcional de medios auxiliares. Según RD 105/2008.</t>
  </si>
  <si>
    <t>Total 01.26</t>
  </si>
  <si>
    <t>01.27</t>
  </si>
  <si>
    <t>LEVANTADO CERRAJERÍA EN TABIQUES A MANO</t>
  </si>
  <si>
    <t>Levantado de carpintería metálica, en cualquier tipo de tabiques, incluidos cercos, hojas y accesorios, por medios manuales, incluso limpieza, retirada de escombros a pie de carga, sin transporte a vertedero o planta de reciclaje y con parte proporcional de medios auxiliares. Según RD 105/2008 y NTE-ADD. Medición de superficie realmente ejecutada.</t>
  </si>
  <si>
    <t>puertas</t>
  </si>
  <si>
    <t>aseos y vestuarios personal</t>
  </si>
  <si>
    <t>control</t>
  </si>
  <si>
    <t>cuarto instalaciones</t>
  </si>
  <si>
    <t>salidas a galería</t>
  </si>
  <si>
    <t>puerta contrapesada</t>
  </si>
  <si>
    <t>ventanas</t>
  </si>
  <si>
    <t>Total 01.27</t>
  </si>
  <si>
    <t>01.28</t>
  </si>
  <si>
    <t>LEVANTADO CERRAJERÍA EN MUROS A MANO</t>
  </si>
  <si>
    <t>Levantado de carpintería metálica, en cualquier tipo de muros, incluidos cercos, hojas y accesorios, por medios manuales, incluso limpieza, retirada de escombros a pie de carga, sin transporte a vertedero o planta de reciclaje y con parte proporcional de medios auxiliares. Según RD 105/2008 y NTE-ADD. Medición de superficie realmente ejecutada.</t>
  </si>
  <si>
    <t>carpnterías de fachada</t>
  </si>
  <si>
    <t>puerta personal</t>
  </si>
  <si>
    <t>puerta acceso</t>
  </si>
  <si>
    <t>mampara cortavientos</t>
  </si>
  <si>
    <t>vantanas fachada principal</t>
  </si>
  <si>
    <t>antiguo centro de transformación</t>
  </si>
  <si>
    <t>Total 01.28</t>
  </si>
  <si>
    <t>01.29</t>
  </si>
  <si>
    <t>LEVANTADO PORTÓN MUELLE MOTORIZADO</t>
  </si>
  <si>
    <t>Levantado de portón motorizado de 2,10x2,85m, en muro de fachada, incluidos cercos, hojas ,accesorios y motor, por medios manuales, incluso limpieza, retirada de escombros a pie de carga, sin transporte a vertedero o planta de reciclaje y con parte proporcional de medios auxiliares. Según RD 105/2008 y NTE-ADD.</t>
  </si>
  <si>
    <t>Total 01.29</t>
  </si>
  <si>
    <t>01.30</t>
  </si>
  <si>
    <t>DESMONTAJE CAJA FUERTE</t>
  </si>
  <si>
    <t>Desmontaje de caja fuerte, desanclado y transporte, incluso limpieza, retirada de escombros a pie de carga, sin transporte a vertedero o planta de reciclaje y con parte proporcional de medios auxiliares</t>
  </si>
  <si>
    <t>Total 01.30</t>
  </si>
  <si>
    <t>01.31</t>
  </si>
  <si>
    <t>DESMONTAJE ENSERES, ESTANTERÍAS Y MOSTRADORES</t>
  </si>
  <si>
    <t>Desmontaje de enseres,conjunto de mobiliario expositivo, puestos de caja, mostradores, estantes, taquillas, recinto de carros, equipos de tubo neumático, estructuras metálicas en altura sobre mostradores, con medios manuales, sin afectar a la estabilidad de los elementos resistentes a los que puedan estar unidos, con y retirada de escombros a pie de carga, sin transporte al vertedero y con parte proporcional de medios auxiliares. Según RD 105/2008 y NTE-ADD. Medición de superficie realmente ejecutada.</t>
  </si>
  <si>
    <t>Total 01.31</t>
  </si>
  <si>
    <t>01.32</t>
  </si>
  <si>
    <t>DESMONTAJE DE RÓTULO</t>
  </si>
  <si>
    <t>Desmontaje de rótuloo luminoso, incluso elementos de sujeción, conexiones y accesorios, sin aprovechamiento del material y sin incluir transporte a almacén. Sin incluir medios auxiliares de andamiaje o elevación.</t>
  </si>
  <si>
    <t>fachada principal</t>
  </si>
  <si>
    <t>Total 01.32</t>
  </si>
  <si>
    <t>01.33</t>
  </si>
  <si>
    <t>DESMONTAJE EQUIPO CENTRO DE TRANSFORMACIÓN</t>
  </si>
  <si>
    <t>Desmontaje de elementos de centro de transformación de media tensión fuera de servicio,, desanclado y transporte de equipos, incluso limpieza, retirada de escombros a pie de carga, sin transporte a vertedero o planta de reciclaje y con parte proporcional de medios auxiliares</t>
  </si>
  <si>
    <t>Total 01.33</t>
  </si>
  <si>
    <t>Total CAPÍTULO01</t>
  </si>
  <si>
    <t>CAPÍTULO02</t>
  </si>
  <si>
    <t>ESTRUCTURAS</t>
  </si>
  <si>
    <t>02.01</t>
  </si>
  <si>
    <t>kg</t>
  </si>
  <si>
    <t>ACERO S275JR EN ESTRUCTURA SOLDADA</t>
  </si>
  <si>
    <t>Acero laminado S275JR, en perfiles laminados en caliente para vigas, pilares, zunchos y correas, mediante uniones soldadas; i/p.p. de soldaduras, cortes, piezas especiales, despuntes y dos manos de imprimación con pintura de minio de plomo, montado y colocado, según UNE-EN 10025-1:2006, NTE-EAS, NTE-EAV, CTE DB-SE-A y Código Estructural. Acero con marcado CE y DdP (Declaración de prestaciones) según Reglamento (UE) 305/2011.</t>
  </si>
  <si>
    <t>refuerzo fachada sur</t>
  </si>
  <si>
    <t>cargadero longitudinal-IPE-270</t>
  </si>
  <si>
    <t>placa apoyo cargadero 15 mm de espesor</t>
  </si>
  <si>
    <t>cartelas anclaje pilares 10 mm de espesor</t>
  </si>
  <si>
    <t>pilares</t>
  </si>
  <si>
    <t>tirantes ventanales a estructura (pletina 80x5x500mm)</t>
  </si>
  <si>
    <t>Total 02.01</t>
  </si>
  <si>
    <t>02.02</t>
  </si>
  <si>
    <t>PLACA ANCLAJE S275JR 300x300x15 mm</t>
  </si>
  <si>
    <t>Placa de anclaje de acero S275JR en perfil plano, de dimensiones 300x300x15 mm con cuatro garrotas de acero corrugado de 12 mm de diámetro y 45 cm de longitud total, soldadas, incluso taladro central, colocada. Según UNE-EN 10025-1:2006, UNE-EN 1090-2:2019, CTE DB-SE-A y Código Estructural. Acero con marcado CE y DdP (Declaración de prestaciones) según Reglamento (UE) 305/2011.</t>
  </si>
  <si>
    <t>Total 02.02</t>
  </si>
  <si>
    <t>02.03</t>
  </si>
  <si>
    <t>CARGADERO PERFIL L-100.10 mm - 15 kg/m</t>
  </si>
  <si>
    <t>Cargadero L-100.10 mm de 15 Kg/m, perfil normalizado de acero S275 JR, laminado en caliente según UNE-EN 10025-1:2006 y UNE-EN 10210-1:2007, trabajado, colocado en obra y pintado de minio, según CTE DB-SE-A, incluso porcentaje de despuntes, recortes y tolerancias del 10%. Acero con marcado CE y DdP (Declaración de prestaciones) según Reglamento (UE) 305/2011.</t>
  </si>
  <si>
    <t>alzado sur</t>
  </si>
  <si>
    <t>alzado este</t>
  </si>
  <si>
    <t>alzado oeste</t>
  </si>
  <si>
    <t>Total 02.03</t>
  </si>
  <si>
    <t>02.04</t>
  </si>
  <si>
    <t>FIJACIÓN DE PLACA DE ANCLAJE ESTRUCTURAL CON MORTERO EXPANSIVO</t>
  </si>
  <si>
    <t>Fijación de placa de anclaje estructural apoyada en cimentación, solera o forjado con mortero fluido expansivo, aplicado bajo placa de anclaje hueca, previa limpieza de zona de placa, saturación con agua y después de su evaporación, elaborado en hormigonera y vertido el fluido para espesores no superiores a 60 mm. Para un rendimiento de 1,95 kg/l. Producto con marcado CE y DdP (Declaración de prestaciones) según Reglamento (UE) 305/2011.</t>
  </si>
  <si>
    <t>Total 02.04</t>
  </si>
  <si>
    <t>Total CAPÍTULO02</t>
  </si>
  <si>
    <t>CAPÍTULO03</t>
  </si>
  <si>
    <t>CERRAMIENTOS Y PARTICIONES</t>
  </si>
  <si>
    <t>03.01</t>
  </si>
  <si>
    <t>FÁBRICA LADRILLO PERFORADO 7 cm 1/2P FACHADA MORTERO M-5</t>
  </si>
  <si>
    <t>Fábrica de ladrillo perforado tosco de 24x11,5x7 cm, de 1/2 pie de espesor en fachada,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998-2:2018, RC-16, NTE-FFL y CTE DB-SE-F. Medida deduciendo huecos superiores a 1 m2. Materiales con marcado CE y DdP (Declaración de prestaciones) según Reglamento (UE) 305/2011.</t>
  </si>
  <si>
    <t>alzado este-entrada principal</t>
  </si>
  <si>
    <t>formación de huecos</t>
  </si>
  <si>
    <t>zaguán de entrada</t>
  </si>
  <si>
    <t>a descontar puertas</t>
  </si>
  <si>
    <t>antiguo centro de transformación-puertas</t>
  </si>
  <si>
    <t>Total 03.01</t>
  </si>
  <si>
    <t>03.02</t>
  </si>
  <si>
    <t>RECIBIDO CERCOS EN MURO EXTERIOR A REVESTIR</t>
  </si>
  <si>
    <t>Recibido de cercos o precercos de cualquier material en muro de cerramiento exterior para revestir, utilizando mortero de cemento CEM II/B-P 32,5 N y arena de río tipo M-5, totalmente colocado y aplomado. Incluso material auxiliar, limpieza y medios auxiliares. Según RC-16. Medida la superficie realmente ejecutada.</t>
  </si>
  <si>
    <t>puertas de emergencia</t>
  </si>
  <si>
    <t>Total 03.02</t>
  </si>
  <si>
    <t>03.03</t>
  </si>
  <si>
    <t>RECIBIDO CERCOS DE MADERA</t>
  </si>
  <si>
    <t>Recibido y aplomado de cercos o precercos de cualquier material en tabiques, utilizando pasta de yeso negro, totalmente colocado y aplomado. Incluso material auxiliar, limpieza y medios auxiliares. Medida la superficie realmente ejecutada.</t>
  </si>
  <si>
    <t>recinto de control</t>
  </si>
  <si>
    <t>acceso sala de lactancia</t>
  </si>
  <si>
    <t>vertedero</t>
  </si>
  <si>
    <t>acceso a aseos</t>
  </si>
  <si>
    <t>recinto técnico</t>
  </si>
  <si>
    <t>acceso aseos personal</t>
  </si>
  <si>
    <t>vestuario</t>
  </si>
  <si>
    <t>office</t>
  </si>
  <si>
    <t>acceso a archivos</t>
  </si>
  <si>
    <t>archivos y almacenes generales</t>
  </si>
  <si>
    <t>almacenes específicos</t>
  </si>
  <si>
    <t>armarios</t>
  </si>
  <si>
    <t>Total 03.03</t>
  </si>
  <si>
    <t>03.04</t>
  </si>
  <si>
    <t>RECIBIDO CERCOS EN MUROS &gt;3 m2</t>
  </si>
  <si>
    <t>Recibido de cercos en muros, mayores de 3 m2 con mortero de cemento CEM II/B-P 32,5 N y arena de río tipo M-5, totalmente colocado y aplomado. Incluso material auxiliar, limpieza y medios auxiliares. Según RC-16. Medida la superficie realmente ejecutada.</t>
  </si>
  <si>
    <t>fachada oeste</t>
  </si>
  <si>
    <t>puerta de entrada</t>
  </si>
  <si>
    <t>Total 03.04</t>
  </si>
  <si>
    <t>03.05</t>
  </si>
  <si>
    <t>FORMACIÓN PELDAÑO PERFORADO 7 cm MORTERO</t>
  </si>
  <si>
    <t>Formación de peldañeado de escalera con ladrillo perforado tosco de 24x11,5x7 cm, recibido con mortero de cemento CEM II/B-P 32,5 N y arena de río tipo M-5, i/replanteo y limpieza, medido en su longitud. Materiales con marcado CE y DdP (Declaración de prestaciones) según Reglamento (UE) 305/2011.</t>
  </si>
  <si>
    <t>salidas de emergencia</t>
  </si>
  <si>
    <t>Total 03.05</t>
  </si>
  <si>
    <t>03.06</t>
  </si>
  <si>
    <t>SOLERA ARMADA ELEVADA SISTEMA CÁVITI C-10 VENTILADA</t>
  </si>
  <si>
    <t>Suministro y colocación de encofrado perdido para solera elevada ventilada mediante cámara, SISTEMA CÁVITI C-15 de elementos modulares prefabricados PP-PET reciclado termoinyectado con reacción al fuego Clase E. Las piezas modulares serán de altura 150 mm adecuado a las sobrecargas útiles expresadas en los documentos de cálculo y geometrías previstas. Comprendiendo montaje del sistema, siguiendo las flechas indicativas impresas de izquierda a derecha por hileras, formando cada cuatro módulos, un pilar de apoyo hermético sobre la superficie de soporte plano (módulo base 750x500 mm 2,67 pilares m2 resultando una superficie de apoyo de 1.233,54 cm2/m2), que será rellenado con hormigón HA-25/B/20/XC2 o XC3, consistencia blanda, Tmáx.20 mm, para ambiente normal, elaborado en central, incluso vertido, compactado según Código Estructural (R.D. 470/2021), p.p. de vibrado, regleado y curado en soleras, formando capa de compresión de 5 cm. Malla electrosoldada con acero corrugado B 500 T de D=6 mm en cuadrícula 15x15 cm, colocado en obra, i/p.p. de alambre de atar y realización de aperturas para ventilación. Se recomienda utilizar piezas finales de cierre mediante plancha rígida de poliestireno expandido de 3 cm de espesor (no incluida). Medida la superficie ejecutada aplicando el rendimiento de colocación expresado por el fabricante. Componentes del hormigón y acero con marcado CE y DdP (Declaración de prestaciones) según Reglamento (UE) 305/2011. Producto con certificado DAP-EDP.</t>
  </si>
  <si>
    <t>local</t>
  </si>
  <si>
    <t>Total 03.06</t>
  </si>
  <si>
    <t>03.07</t>
  </si>
  <si>
    <t>RECRECIDO 50 cm TABIQUILLOS + DOBLE RASILLÓN 50x20x4 cm</t>
  </si>
  <si>
    <t>Recrecido de 50 cm de altura media formado por tabiquillos aligerados de ladrillo cerámico hueco sencillo 24x11,5x4 cm, separados 0,50 m y doble tablero de rasillón hueco sencillo 50x20x4 cm, recibido el primero con yeso y el segundo con mortero de cemento CEM II/B-P 32,5 N y arena de río, capa de compresión de 2 cm con hormigón de dosificación 330 kg y mallazo de acero #150x300x6 mm. Incluso replanteo, nivelación, aplomado, enjarjes, mermas y roturas, humedecido de las piezas, rejuntado, limpieza y medios auxiliares. Según RC-16, CTE DB-SE-F y NTE-EAV. Medido deduciendo huecos. Materiales con marcado CE y DdP (Declaración de prestaciones) según Reglamento (UE) 305/2011.</t>
  </si>
  <si>
    <t>antiguo muelle</t>
  </si>
  <si>
    <t>Total 03.07</t>
  </si>
  <si>
    <t>03.08</t>
  </si>
  <si>
    <t>TABIQUE PYL PLACA DOBLE ESTÁNDAR AISL. MW (2x15A)+70+(2x15A) c/400 mm</t>
  </si>
  <si>
    <t>Tabique de sistema de paneles de yeso laminado (PYL) de placa múltiple, formado por 2 placas estándar (Tipo A según UNE-EN 520:2005+A1:2010) de 15 mm de espesor atornillada a cada lado de una estructura de acero galvanizado, de canales horizontales de 70 mm de ancho y montantes verticales (según UNE-EN 14195:2015), con una modulación de 400 mm de separación a ejes entre montantes, con aislamiento térmico-acústico en el interior del tabique formado por panel de lana mineral (MW). Totalmente terminado para acabado mínimo Nivel Q1 o Q2, listo para imprimar, revestir, pintar o decorar; i/p.p. de tratamientos de juntas, esquinas y huecos, pasos de instalaciones, pastas, cintas, guardavivos, tornillería, bandas de estanqueidad, limpieza y medios auxiliares. Conforme a CTE DB-HE, CTE DB-HR, UNE 102043:2013 y ATEDY. Medido deduciendo huecos mayores a 2 m2. Materiales con marcado CE y DdP (Declaración de Prestaciones) según Reglamento Europeo (UE) 305/2011.</t>
  </si>
  <si>
    <t>vestíbulo de aseos</t>
  </si>
  <si>
    <t>sala de lactancia</t>
  </si>
  <si>
    <t>vestaurio</t>
  </si>
  <si>
    <t>zona de aseos empleados</t>
  </si>
  <si>
    <t>archivos y almacenes</t>
  </si>
  <si>
    <t>oficinas CM</t>
  </si>
  <si>
    <t>sala multiusos</t>
  </si>
  <si>
    <t>salas de atención personalizada</t>
  </si>
  <si>
    <t>sala reuniones pequeñas</t>
  </si>
  <si>
    <t>salas de reuniones grandes</t>
  </si>
  <si>
    <t>Total 03.08</t>
  </si>
  <si>
    <t>03.09</t>
  </si>
  <si>
    <t>TABIQUE PYL PLACA DOBLE HIDRÓF. 1 CARA AISL. MW (15H1+15A)+70+(2x15A) c/400 mm</t>
  </si>
  <si>
    <t>Tabique de sistema de paneles de yeso laminado (PYL) de placa múltiple, formado por 1 una placa hidrófuga de baja absorción (Tipo H1 según UNE-EN 520:2005+A1:2010) de 15 mm de espesor y 1 placa estándar (Tipo A según UNE-EN 520:2005+A1:2010) de 15 mm de espesor atornillada a una cara; y 2 placas estándar (Tipo A según UNE-EN 520:2005+A1:2010) de 15 mm de espesor al otro lado de una estructura de acero galvanizado, de canales horizontales de 70 mm de ancho y montantes verticales (según UNE-EN 14195:2015), con una modulación de 400 mm de separación a ejes entre montantes, con aislamiento térmico-acústico en el interior del tabique formado por panel de lana mineral (MW). Totalmente terminado para acabado mínimo Nivel Q1 o Q2, listo para imprimar, revestir, pintar o decorar; i/p.p. de tratamientos de juntas, esquinas y huecos, pasos de instalaciones, pastas, cintas, guardavivos, tornillería, bandas de estanqueidad, limpieza y medios auxiliares. Conforme a CTE DB-SI, CTE DB-HE, CTE DB-HR, UNE 102043:2013 y ATEDY. Medido deduciendo huecos mayores a 2 m2. Materiales con marcado CE y DdP (Declaración de Prestaciones) según Reglamento Europeo (UE) 305/2011.</t>
  </si>
  <si>
    <t>aseo público</t>
  </si>
  <si>
    <t>aseo de personal</t>
  </si>
  <si>
    <t>Total 03.09</t>
  </si>
  <si>
    <t>03.10</t>
  </si>
  <si>
    <t>TABIQUE PYL PLACA DOBLE HIDRÓF. 2 CARAS MW (15H1+15A)+70+(15H1+15A)c/400mm</t>
  </si>
  <si>
    <t>aseo personal</t>
  </si>
  <si>
    <t>Total 03.10</t>
  </si>
  <si>
    <t>03.11</t>
  </si>
  <si>
    <t>TABIQUE PYL PLACA DOBLE RESIS. FUEGO EI-120 AISL. MW (2x15F)+70+(2x15F) c/400 mm</t>
  </si>
  <si>
    <t>Tabique de sistema de paneles de yeso laminado (PYL) de placa múltiple con resistencia al fuego EI-120, formado por 2 placas resistente al fuego y altas temperaturas (Tipo F según UNE-EN 520:2005+A1:2010) de 15 mm de espesor atornilladas a cada lado de una estructura de acero galvanizado, de canales horizontales de 70 mm de ancho y montantes verticales (según UNE-EN 14195:2015), con una modulación de 400 mm de separación a ejes entre montantes, con aislamiento térmico-acústico en el interior del tabique formado por panel de lana mineral (MW). Totalmente terminado para acabado mínimo Nivel Q1 o Q2, listo para imprimar, revestir, pintar o decorar; i/p.p. de tratamientos de juntas, esquinas y huecos, pasos de instalaciones, pastas, cintas, guardavivos, tornillería, bandas de estanqueidad, limpieza y medios auxiliares. Conforme a CTE DB-SI, CTE DB-HE, CTE DB-HR, UNE 102043:2013 y ATEDY. Medido deduciendo huecos mayores a 2 m2. Materiales con marcado CE y DdP (Declaración de Prestaciones) según Reglamento Europeo (UE) 305/2011.</t>
  </si>
  <si>
    <t>recinto de racks</t>
  </si>
  <si>
    <t>Total 03.11</t>
  </si>
  <si>
    <t>03.12</t>
  </si>
  <si>
    <t>TRASDOSADO AUTOPORTANTE PYL PLACA ESTÁNDAR 15A+70 c/400 mm</t>
  </si>
  <si>
    <t>Trasdosado autoportante de sistema de paneles de yeso laminado (PYL), formado por una estructura de acero galvanizado, de canales horizontales de 70 mm de ancho y montantes verticales (según UNE-EN 14195:2015), con una modulación de 400 mm de separación a ejes entre montantes; y sobre la cual se atornilla 1 placa estándar (Tipo A según UNE-EN 520:2005+A1:2010) de 15 mm de espesor. Totalmente terminado para acabado mínimo Nivel Q1 o Q2, listo para imprimar, revestir, pintar o decorar; i/p.p. de tratamientos de juntas, esquinas y huecos, pasos de instalaciones, pastas, cintas, guardavivos, tornillería, bandas de estanqueidad, limpieza y medios auxiliares. Conforme a UNE 102043:2013 y ATEDY. Medido deduciendo huecos mayores a 2 m2. Materiales con marcado CE y DdP (Declaración de prestaciones) según Reglamento (UE) 305/2011.</t>
  </si>
  <si>
    <t>sala lactancia</t>
  </si>
  <si>
    <t>distribuidores</t>
  </si>
  <si>
    <t>vestíbulo empleados</t>
  </si>
  <si>
    <t>recintos atención personalizada</t>
  </si>
  <si>
    <t>archivos</t>
  </si>
  <si>
    <t>sala formación</t>
  </si>
  <si>
    <t>almacén sala formación</t>
  </si>
  <si>
    <t>almacén SEPE</t>
  </si>
  <si>
    <t>SEPE</t>
  </si>
  <si>
    <t>despacho SEPE</t>
  </si>
  <si>
    <t>almacén CM</t>
  </si>
  <si>
    <t>salas de reuniones</t>
  </si>
  <si>
    <t>despacho CM</t>
  </si>
  <si>
    <t>CM</t>
  </si>
  <si>
    <t>a descontar huecos de fachada</t>
  </si>
  <si>
    <t>Total 03.12</t>
  </si>
  <si>
    <t>03.13</t>
  </si>
  <si>
    <t>TRASDOSADO AUTOPORTANTE PYL PLACA HIDRÓFUGA 15H1+70 c/400 mm</t>
  </si>
  <si>
    <t>Trasdosado autoportante de sistema de paneles de yeso laminado (PYL), formado por una estructura de acero galvanizado, de canales horizontales de 70 mm de ancho y montantes verticales (según UNE-EN 14195:2015), con una modulación de 400 mm de separación a ejes entre montantes; y sobre la cual se atornilla 1 placa hidrófuga de baja absorción (Tipo H1 según UNE-EN 520:2005+A1:2010) de 15 mm de espesor. Totalmente terminado para acabado mínimo Nivel Q1 o Q2, listo para imprimar, revestir, pintar o decorar; i/p.p. de tratamientos de juntas, esquinas y huecos, pasos de instalaciones, pastas, cintas, guardavivos, tornillería, bandas de estanqueidad, limpieza y medios auxiliares. Conforme a UNE 102043:2013 y ATEDY. Medido deduciendo huecos mayores a 2 m2. Materiales con marcado CE y DdP (Declaración de prestaciones) según Reglamento (UE) 305/2011.</t>
  </si>
  <si>
    <t>aseos personal y office</t>
  </si>
  <si>
    <t>Total 03.13</t>
  </si>
  <si>
    <t>03.14</t>
  </si>
  <si>
    <t>TRASDOSADO AUTOPORTANTE PYL RESIS. FUEGO EI-120 AISLAM. MW (4x15F)+70 c/400 mm</t>
  </si>
  <si>
    <t>Trasdosado autoportante de sistema de paneles de yeso laminado (PYL), con resistencia al fuego EI-120, formado por una estructura de acero galvanizado, de canales horizontales de 70 mm de ancho y montantes verticales (según UNE-EN 14195:2015), con una modulación de 400 mm de separación a ejes entre montantes; y sobre la cual se atornillan 4 placas resistentes al fuego y altas temperaturas (Tipo F según UNE-EN 520:2005+A1:2010) de 15 mm de espesor; con aislamiento térmico-acústico interior a base de paneles de lana mineral (MW). Totalmente terminado para acabado mínimo Nivel Q1 o Q2, listo para imprimar, revestir, pintar o decorar; i/p.p. de tratamientos de juntas, esquinas y huecos, pasos de instalaciones, pastas, cintas, guardavivos, tornillería, bandas de estanqueidad, limpieza y medios auxiliares. Conforme a CTE DB-SI, UNE 102043:2013 y ATEDY. Medido deduciendo huecos mayores a 2 m2. Materiales con marcado CE y DdP (Declaración de prestaciones) según Reglamento (UE) 305/2011.</t>
  </si>
  <si>
    <t>Total 03.14</t>
  </si>
  <si>
    <t>03.15</t>
  </si>
  <si>
    <t>AYUDA ALBAÑILERÍA INSTALACIÓN FONTANERÍA</t>
  </si>
  <si>
    <t>Ayuda de albañilería a instalación de fontanería en local incluyendo mano de obra en carga y descarga, materiales, apertura y tapado de rozas, recibidos, remates y ayudas a acometida, tubo de alimentación, contador en fachada, accesorios y piezas especiales, i/p.p. de material auxiliar, limpieza y medios auxiliares (10% sobre instalación de fontanería).</t>
  </si>
  <si>
    <t>Total 03.15</t>
  </si>
  <si>
    <t>03.16</t>
  </si>
  <si>
    <t>AYUDA ALBAÑILERÍA INSTALACIÓN ELECTRICIDAD</t>
  </si>
  <si>
    <t>Ayuda de albañilería a instalación de electricidad incluyendo mano de obra en carga y descarga, materiales, apertura y tapado de rozas, recibidos, remates y ayudas a puesta a tierra, caja general de protección, línea general de alimentación, contador en fachada, derivaciones individuales y cuadros de mando y protección, i/p.p. material auxiliar, limpieza y medios auxiliares (10% sobre instalación de electricidad).</t>
  </si>
  <si>
    <t>Total 03.16</t>
  </si>
  <si>
    <t>03.17</t>
  </si>
  <si>
    <t>AYUDA ALBAÑILERÍA INSTALACIÓN CLIMATIZACIÓN</t>
  </si>
  <si>
    <t>Ayuda de albañilería a instalaciones de climatización, ventilación y extarcción, incluyendo mano de obra en carga y descarga, materiales, apertura y tapado de rozas, recibidos, limpieza, remates y medios auxiliares (10% s/instalación).</t>
  </si>
  <si>
    <t>Total 03.17</t>
  </si>
  <si>
    <t>03.18</t>
  </si>
  <si>
    <t>AYUDA ALBAÑILERÍA INSTALACIÓN ESPECIALES (PROTECCIÓN CONTRAINCENDIOS Y SEGURIDAD)</t>
  </si>
  <si>
    <t>Ayuda de albañilería a instalaciones especiales (protección contraincendios y seguridad) incluyendo mano de obra en carga y descarga, materiales, apertura y tapado de rozas, recibidos, limpieza, remates y medios auxiliares (10% s/presupuesto de instalaciones especiales).</t>
  </si>
  <si>
    <t>Total 03.18</t>
  </si>
  <si>
    <t>03.19</t>
  </si>
  <si>
    <t>FORMACIÓN DE RAMPA CON HORMIGÓN EN MASA HM-20/B/40/XC2 o XC3+XA2 VERT. MANUAL e=15 cm</t>
  </si>
  <si>
    <t>Formación de rampa de hormigón en masa HM-20/B/40/XC2 o XC3+XA2, elaborado en central, de resistencia característica a compresión 20 MPa (N/mm2), de consistencia blanda, tamaño máximo del árido de 40 mm, en elementos enterrados, o interiores sometidos a humedades relativas medias-altas (&gt;65%) o a condensaciones, o elementos exteriores con alta precipitación, elaborado con cemento sulforresistente, para ataque químico medio; con un espesor medio de 15 cm. Totalmente realizada; i/p.p. de vertido por medios manuales, extendido, vibrado y regleado. Según normas Código Estructural y NTE-RSS. Componentes del hormigón con marcado CE y DdP (Declaración de prestaciones) según Reglamento (UE) 305/2011.</t>
  </si>
  <si>
    <t>rampa acceso a oficina</t>
  </si>
  <si>
    <t>Total 03.19</t>
  </si>
  <si>
    <t>Total CAPÍTULO03</t>
  </si>
  <si>
    <t>CAPÍTULO04</t>
  </si>
  <si>
    <t>REVESTIMIENTOS Y FALSOS TECHOS</t>
  </si>
  <si>
    <t>04.01</t>
  </si>
  <si>
    <t>TENDIDO YESO NEGRO PROYECTADO VERTICAL/HORIZONTAL</t>
  </si>
  <si>
    <t>Tendido con yeso negro a buena vista, proyectado a máquina en paramentos verticales y horizontales de 15 mm de espesor, con maestras cada 3 m, incluso formación de rincones, guarniciones de huecos, remates con pavimento, p.p. de guardavivos de PVC y medios auxiliares, según NTE-RPG-08 y 09 y UNE-EN 13279-1:2009, medido deduciendo huecos superiores a 2 m2. Yeso con marcado CE y DdP (Declaración de prestaciones) según Reglamento (UE) 305/2011.</t>
  </si>
  <si>
    <t>local completo-áislamiento térmico</t>
  </si>
  <si>
    <t>Total 04.01</t>
  </si>
  <si>
    <t>04.02</t>
  </si>
  <si>
    <t>REVESTIMIENTO MORTERO MONOCAPA RASPADO FINO</t>
  </si>
  <si>
    <t>Revestimiento de fachadas con mortero monocapa, espesor aproximado entre 10 y 15 mm, impermeable al agua de lluvia, compuesto por cemento, aditivos y cargas minerales. Aplicado sobre soportes de fábrica de ladrillo, bloques de hormigón o termoarcilla. Con acabado textura superficial raspado fino similar a la piedra abujardada, en color a elegir, incluyendo parte proporcional de colocación de malla de fibra de vidrio 10x10 mm y 110 gr/m2 en los encuentros de soportes de distinta naturaleza, i/p.p. de medios auxiliares, según NTE-RPR y UNE-EN 998-1:2018, se descontarán huecos mayores de 3 m2 y se medirán mochetas. Mortero con marcado CE y DdP (Declaración de prestaciones) según Reglamento (UE) 305/2011.</t>
  </si>
  <si>
    <t>zaguanes salida de emergencia</t>
  </si>
  <si>
    <t>alzado norte</t>
  </si>
  <si>
    <t>vestíbulo salida emergencia</t>
  </si>
  <si>
    <t>recercados y jambas de huecos</t>
  </si>
  <si>
    <t>Total 04.02</t>
  </si>
  <si>
    <t>04.04</t>
  </si>
  <si>
    <t>FALSO TECHO CONTINUO PYL PLACA ESTÁNDAR 15A</t>
  </si>
  <si>
    <t>Falso techo continuo de placas de yeso laminado (PYL) formado por una placa de yeso laminado estándar (Tipo A según UNE-EN 520:2005+A1:2010) de 15 mm de espesor, atornillada a una estructura de perfiles de chapa de acero galvanizado (según UNE-EN 14195:2015)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o Q2, listo para imprimar, revestir, pintar o decorar; i/p.p. de tratamiento de juntas, anclajes, suspensiones, cuelgues, tornillería, juntas de estanqueidad y medios auxiliares (excepto elevación y transporte). Conforme a UNE 102043:2013 y ATEDY. Materiales con marcado CE y DdP (Declaración de prestaciones) según Reglamento (UE) 305/2011.</t>
  </si>
  <si>
    <t>vestíbulo entrada</t>
  </si>
  <si>
    <t>bandejas de más de 30cm en zona de espera</t>
  </si>
  <si>
    <t>zona de control de accesos</t>
  </si>
  <si>
    <t>bandejas de más de 30 cm en vestíbulos aseos</t>
  </si>
  <si>
    <t>bandejas de más de 30cm en ofice</t>
  </si>
  <si>
    <t>bandejas de más de 30 cm en salas de atención p.</t>
  </si>
  <si>
    <t>bandejas de más de 30 cm en sala de formación</t>
  </si>
  <si>
    <t>bandejas de más de 30cm en CM</t>
  </si>
  <si>
    <t>bandejas de más de 30cm en despacho de dirección CM</t>
  </si>
  <si>
    <t>bandejas de más de 30 cm en salas de reuniones</t>
  </si>
  <si>
    <t>bandejas de más de 30cm en SEPE</t>
  </si>
  <si>
    <t>bandejas de más de 30cm en despacho dirección SEPE</t>
  </si>
  <si>
    <t>Total 04.04</t>
  </si>
  <si>
    <t>04.05</t>
  </si>
  <si>
    <t>FALSO TECHO LAMAS ALUMINIO 150 mm LISA CERRADA ENTRECALLE</t>
  </si>
  <si>
    <t>Falso techo continuo formado por lamas de aluminio, con junta cerrada entre lamas, sin separación entre lamas, de ancho de lama de 150 mm más entrecalle, con acabado liso lacado en color (blanco o plata); instaladas sobre perfilería de rastreles soporte, suspendida del forjado o elemento portante mediante varillas roscadas y piezas de cuelgue para su nivelación. Totalmente acabado; i/p.p. de elementos de remate, accesorios de fijación y medios auxiliares (excepto elevación y/o transporte). Medido deduciendo huecos superiores a 2 m2. Lamas, accesorios de fijación y perfilería con marcado CE y DdP (Declaración de prestaciones) según Reglamento (UE) 305/2011.</t>
  </si>
  <si>
    <t>zaguán acceso</t>
  </si>
  <si>
    <t>zaguán salidas secundarias</t>
  </si>
  <si>
    <t>Total 04.05</t>
  </si>
  <si>
    <t>04.06</t>
  </si>
  <si>
    <t>FALSO TECHO REGISTRABLE PYL VINILO BLANCO 600x600x13 mm PERFIL VISTO</t>
  </si>
  <si>
    <t>Falso techo registrable de placas de yeso laminado con revestimiento vinílico en color blanco, de dimensiones de cuadrícula de 600x600 mm y 13 mm de espesor de placa; instaladas sobre perfilería vista de aluminio de primarios y secundarios lacada en blanco, suspendida del forjado o elemento portante mediante varillas roscadas y cuelgues para su nivelación. Totalmente acabado; i/p.p. de elementos de remate, accesorios de fijación y medios auxiliares (excepto elevación y/o transporte). Medido deduciendo huecos superiores a 2 m2. Conforme a NTE-RTP y Normas ATEDY. Placas de yeso laminado, accesorios de fijación y perfilería con marcado CE y DdP (Declaración de prestaciones) según Reglamento (UE) 305/2011.</t>
  </si>
  <si>
    <t>recinto técnico control</t>
  </si>
  <si>
    <t>vertederos</t>
  </si>
  <si>
    <t>aseos</t>
  </si>
  <si>
    <t>almacenes y archivos</t>
  </si>
  <si>
    <t>almacén aula formación</t>
  </si>
  <si>
    <t>archivo CM</t>
  </si>
  <si>
    <t>archivo SEPE</t>
  </si>
  <si>
    <t>Total 04.06</t>
  </si>
  <si>
    <t>04.07</t>
  </si>
  <si>
    <t>TECHO MODULAR LANA DE ROCA ROCKFON BLANKA® 600x600x20 mm A24</t>
  </si>
  <si>
    <t>Suministro y montaje de techo modular de placas de lana de roca Rockfon Blanka®, de dimensiones 600x600 mm y 20 mm de espesor de placa, cara visible con velo en acabado liso de color blanco mate (blancura L=94,5), cara posterior con contravelo y cantos A24; instaladas sobre perfilería vista de acero galvanizado prepintado en blanco Chicago Metallic™ T24, suspendida del forjado o elemento portante mediante varillas de cuelgue rápido. Absorción acústica de 1,00 conforme a UNE-EN ISO 354 y clase A conforme a UNE-EN ISO 11654. Reacción al fuego clase A1 conforme a UNE-EN 13501-1. Materiales con marcado CE y DdP (Declaración de prestaciones) según Reglamento (UE) 305/2011.</t>
  </si>
  <si>
    <t>vestíbulo espera</t>
  </si>
  <si>
    <t>distribuidor</t>
  </si>
  <si>
    <t>vestíbulo sala de lactancia</t>
  </si>
  <si>
    <t>vestíbulo aseos públicos</t>
  </si>
  <si>
    <t>vestíbulo aseos personal</t>
  </si>
  <si>
    <t>sala de formación</t>
  </si>
  <si>
    <t>salas de reuniones pequeñas</t>
  </si>
  <si>
    <t>despachos de dirección</t>
  </si>
  <si>
    <t>Total 04.07</t>
  </si>
  <si>
    <t>04.09</t>
  </si>
  <si>
    <t>TABICA / FAJA PERIMETRAL PLACA YESO LAMINADO ESTÁNDAR TIPO A 15 mm</t>
  </si>
  <si>
    <t>Tabica / faja perimetral realizada con placa de yeso laminado estándar (Tipo A según UNE-EN 520:2005+A1:2010), de 15 mm de espesor, para falsos techos desmontables o continuos, de hasta 30 cm de ancho, colocado sobre una estructura oculta de acero galvanizado (según UNE-EN 14195:2015), formada por perfiles T/C de 47 mm cada 40 cm y perfilería. Totalmente terminada; i/p.p. de replanteo, accesorios de fijación, nivelación y tratamiento de juntas. Conforme normas ATEDY. Medida en su longitud. Placas de yeso laminado, pasta de juntas, accesorios de fijación y perfilería con marcado CE y DdP (Declaración de prestaciones) según Reglamento Europeo (UE) 305/2011.</t>
  </si>
  <si>
    <t>fajas de menos de 30cm</t>
  </si>
  <si>
    <t>mostradores control</t>
  </si>
  <si>
    <t>tabicas en puestos de control</t>
  </si>
  <si>
    <t>tabicas falsa viga vestíbulo y espera</t>
  </si>
  <si>
    <t>Total 04.09</t>
  </si>
  <si>
    <t>04.10</t>
  </si>
  <si>
    <t>CORTINERO DE PLACA DE YESO LAMINADO TIPO A 15x15 cm</t>
  </si>
  <si>
    <t>Cortinero formado con placas de yeso laminado, de 15x15 cm de sección aproximada, en forma de ángulo, colocado sobre una estructura oculta de acero galvanizado (según UNE-EN 14195:2015), formada por perfiles T/C de 47 mm cada 40 cm. Totalmente terminado; i/p.p. de replanteo, accesorios de fijación, nivelación y tratamiento de juntas. Conforme normas ATEDY. Medida en su longitud. Placas de yeso laminado, pasta de juntas, accesorios de fijación y perfilería con marcado CE y DdP (Declaración de prestaciones) según Reglamento Europeo (UE) 305/2011.</t>
  </si>
  <si>
    <t>vestíbulo</t>
  </si>
  <si>
    <t>CM y SEPE</t>
  </si>
  <si>
    <t>aula de formación</t>
  </si>
  <si>
    <t>Total 04.10</t>
  </si>
  <si>
    <t>04.11</t>
  </si>
  <si>
    <t>APERTURA HUECO FALSO TECHO D&lt;250 mm</t>
  </si>
  <si>
    <t>Apertura de hueco de en placa de falso techo (escayola, yeso laminado o similar), realizado por medios manuales y mecánicos mediante taladro eléctrico con broca de corona, de igual o inferior a 250 mm de diámetro. Totalmente terminado; i/p.p. de replanteo y medios auxiliares.</t>
  </si>
  <si>
    <t>estimado</t>
  </si>
  <si>
    <t>Total 04.11</t>
  </si>
  <si>
    <t>04.12</t>
  </si>
  <si>
    <t>TRAMPILLA REGISTRO FALSO TECHO 600x600 mm</t>
  </si>
  <si>
    <t>Trampilla de registro para falso techo de medidas aprox. 600x600 mm, con acabado con placa de yeso laminado de 12,5 mm de espesor; colocada sobre una estructura oculta de acero galvanizado, formada por perfiles T/C de 47 mm cada 40 cm y perfilería (según UNE-EN 14195:2015). Totalmente instalada; i/p.p. de replanteo, accesorios de fijación, nivelación, tratamiento de juntas y medios auxiliares. Conforme a normas ATEDY. Materiales con marcado CE y DdP (Declaración de prestaciones) según Reglamento (UE) 305/2011.</t>
  </si>
  <si>
    <t>Total 04.12</t>
  </si>
  <si>
    <t>Total CAPÍTULO04</t>
  </si>
  <si>
    <t>CAPÍTULO05</t>
  </si>
  <si>
    <t>AISLAMIENTOS E IMPERMEABILIZACIONES</t>
  </si>
  <si>
    <t>05.01</t>
  </si>
  <si>
    <t>BARRERA ACÚSTICA LANA MINERAL URSA TERRA P2292 1350x600x80 mm</t>
  </si>
  <si>
    <t>Suministro y montaje de barrera acústica de paneles semirrígidos de lana mineral URSA TERRA P2292, no hidrófila, de dimensiones 1350x600 mm y 80 mm de espesor de placa, ambas caras revestidas de un complejo kraft-aluminio específico para su uso en plenums; instaladas directamente sobre paramentos verticales o bajo suelos técnicos o en techos suspendidos. Conductividad térmica de 0,032 W/mºK según normas EN 12667 y EN 12939. Aislamiento acústico directo R(A)=17,5 dB(A) conforme a UNE-EN ISO 10140. Reacción al fuego clase B-s1,d0 conforme a UNE-EN 13501-1. Materiales con marcado CE y DdP (Declaración de prestaciones) según Reglamento (UE) 305/2011.</t>
  </si>
  <si>
    <t>sobre mamparas</t>
  </si>
  <si>
    <t>salas reuniones pequeñas</t>
  </si>
  <si>
    <t>salas reuniones grandes</t>
  </si>
  <si>
    <t>Total 05.01</t>
  </si>
  <si>
    <t>05.02</t>
  </si>
  <si>
    <t>AISLAMIENTO CÁMARAS EPS 60 mm</t>
  </si>
  <si>
    <t>Aislamiento térmico colocado en el interior de la cámara de cerramientos con paneles de poliestireno expandido (EPS) de densidad 25 Kg/m3, de superficie lisa machihembrados de 60 mm de espesor. Resistencia térmica 1,71 m2K/W, conductividad térmica 0,035 W/(mK), según UNE-EN 13163:2013+A2:2017. Reacción al fuego E según UNE-EN 13501-1:2007+A1:2010. Medida toda la superficie a ejecutar. Ejecutado conforme CTE DB-HE. Poliestireno expandido (EPS) con marcado CE y DdP (Declaración de prestaciones) según Reglamento (UE) 305/2011.</t>
  </si>
  <si>
    <t>trasdosados perimetrales</t>
  </si>
  <si>
    <t>acceso y espera</t>
  </si>
  <si>
    <t>aula formación</t>
  </si>
  <si>
    <t>zona almacenes</t>
  </si>
  <si>
    <t>zona salas de atención personalizada</t>
  </si>
  <si>
    <t>aseos , office y zonas de interior</t>
  </si>
  <si>
    <t>Total 05.02</t>
  </si>
  <si>
    <t>05.03</t>
  </si>
  <si>
    <t>AISLAMIENTO EQUIPO DE CLIMATIZACIÓN COLGADO MEDIANTE CAJA</t>
  </si>
  <si>
    <t>Caja aislante de equipos de climatización colgados realizada mediante placas de yeso laminado de 15 mm con montantes de 46 mm distancia entre ellos de máximo 400 mm, canales y estructura que sea necesaria forrada por el interior con material acústico ARENA ABSORCIÓN de 40mm de espesor, todo ello formando una caja invertida aislada, dejando paso a los conductos, tuberías y cableados de cualquier instalación y sellando todos los perímetros. . Los cerramientos verticales de este sistema así creado deberán estar separados como mínimo 1 metro de los laterales de las unidades, para facilitar las labores de mantenimiento.</t>
  </si>
  <si>
    <t>equipor distribuidor</t>
  </si>
  <si>
    <t>equipo office</t>
  </si>
  <si>
    <t>equipos salas de atención personalizada</t>
  </si>
  <si>
    <t>eqipos despachos dirección</t>
  </si>
  <si>
    <t>equipos salas reuniones pequeñas</t>
  </si>
  <si>
    <t>equipos salas reuniones grandes</t>
  </si>
  <si>
    <t>recuperadores</t>
  </si>
  <si>
    <t>Total 05.03</t>
  </si>
  <si>
    <t>05.04</t>
  </si>
  <si>
    <t>AISLAMIENTO TERMOACÚSTICO URSA TERRA T18R ROLLO e=50 mm</t>
  </si>
  <si>
    <t>Aislamiento termoacústico sobre flaso techo bajo equipos de climatización, realizado con paneles de lana mineral URSA TERRA T18R, conforme a la norma UNE-EN 13162:2013+A1:2015, no hidrófila y sin revestimiento. Conductividad térmica de 0,035 W/mK. Suministrado en formato rollo de 50 mm de espesor y colocados a tope para evitar puentes térmicos, i/p.p. de corte, colocación y medios auxiliares.</t>
  </si>
  <si>
    <t>sobre falso techo en zonas de equipos de climatización</t>
  </si>
  <si>
    <t>Total 05.04</t>
  </si>
  <si>
    <t>05.05</t>
  </si>
  <si>
    <t>PANTALLA ACÚSTICA METÁLICA 50 mm</t>
  </si>
  <si>
    <t>Pantalla acústica metálica. Espesor de 50 mm. Compuestas por paneles acústicos metálicos, tipo sándwich, formados por chapa de acero galvanizado prelacado de 1 mm de espesor en la cara externa, núcleo de materiales fonoaislantes y fonoabsorbentes; chapa perforada de acero galvanizado prelacado de 0,6 mm de espesor en la interna. Las juntas machihembradas para garantizar el sellado acústico entre paneles. Todo el conjunto será resistente a la oxidación y presentará un comportamiento M0 contra el fuego. Clasificación de aislamiento B2 según norma UNE EN 10140-2:2010 y clasificación de absorción categoría A3 según norma UNE EN 10140-1:2010. Incluso parte proporcional de estructura soporte formada por perfiles HEB o similar galvanizado en caliente. Totalmente colocada e instalada sobre cimentación; incluso p/p de pequeño material y piezas especiales.</t>
  </si>
  <si>
    <t>en cubierta-condensadoras</t>
  </si>
  <si>
    <t>Total 05.05</t>
  </si>
  <si>
    <t>05.06</t>
  </si>
  <si>
    <t>AISLAMIENTO ACÚSTICO BAJANTES</t>
  </si>
  <si>
    <t>Aislamiento acústico en bajantes de 3,9 mm de espesor, formado por un polietileno químicamente reticulado autoadhesivo, incluido parte proporcional de refuerzo de codo y entronque. Totalmente instalada. Materiales con marcado CE y DdP (Declaración de prestaciones) según Reglamento (UE) 305/2011.</t>
  </si>
  <si>
    <t>bajantes</t>
  </si>
  <si>
    <t>Total 05.06</t>
  </si>
  <si>
    <t>Total CAPÍTULO05</t>
  </si>
  <si>
    <t>CAPÍTULO06</t>
  </si>
  <si>
    <t>PAVIMENTOS</t>
  </si>
  <si>
    <t>06.01</t>
  </si>
  <si>
    <t>PAVIMENTO ELEVADO 600x600 EN CHAPA DE ACERO  TRÁNSITO NORMAL</t>
  </si>
  <si>
    <t>Suministro e instalación de falso suelo registrable Kingspan, 49,5600 84.252,00 tipo de PANEL RG2 - CERTIFICADA FSC® mix, o similar en baldosa de 600x600mm, completamente encapsulada en chapa de acero, mediante un plegado mecánico de la chapa superior sobre la inferior con remache perimetral que garantiza la estabilidad del núcleo de 23 mm de espesor de aglomerado de madera. PYK-500M/PU Adhesivo poliuretano pedestales (PYK-500M/PU )
Junta K7
PEDESTAL EUROPED 89 - 150 mm</t>
  </si>
  <si>
    <t>zonas de oficina</t>
  </si>
  <si>
    <t>Total 06.01</t>
  </si>
  <si>
    <t>06.03</t>
  </si>
  <si>
    <t>SUELO VINÍLICO EN LOSETA TIPO BOLON</t>
  </si>
  <si>
    <t>Pavimento de moqueta punzonada en losetas de 50x50 cm 100% de vinilo tejido, revés sintético reciclado, para alto tráfico , 2,5 mm, reacción al fuego Cfl (según norma UNE 23727:1990), colores diversos,  tomada con pegamento sobre capa de pasta niveladora (sin incluir). Según CTE DB-SUA-1 y NTE-RSF, con marcado CE y DdP (declaración de prestaciones) según Reglamento (UE) 305/2011, medida la superficie ejecutada.</t>
  </si>
  <si>
    <t>conjunto de oficinas en color gris</t>
  </si>
  <si>
    <t>encaminamientos rojo y amarillo</t>
  </si>
  <si>
    <t>5% de reserva</t>
  </si>
  <si>
    <t>Total 06.03</t>
  </si>
  <si>
    <t>06.04</t>
  </si>
  <si>
    <t>PAVIMENTO VINÍLICO HOMOGÉNEO ROLLO e=2 mm  TIPO GERFLOR MIPOLAM</t>
  </si>
  <si>
    <t>Pavimento vinílico GERFLOR modelo MIPOLAM ACCORD de 2 mm de espesor, flexible, homogéneo, antiestático, calandrado y compactado, teñido en masa con diseño semidireccional. Suministrado en rollos de 2 m de ancho. Resistencia a la abrasión según EN 660.2 con valor &lt;= 2,0 mm3 (Grupo T). Contenido en Ligante Tipo I. Bacteriostático y fungiestático, con tratamiento EVERCARE que evita el decapado y el encerado en toda la vida útil del producto y es resistente a alcoholes y otros productos químicos, en particular alcoholes yodados. Instalado sobre solera dura, lisa, seca (3% máximo de humedad), plana y sin fisuras, según la norma UNE-CEN/TS 14472 (partes 1 y 4); fijado con el adhesivo recomendado por el fabricante. Las juntas deberán ir termosoldadas. Según CTE DB-SI cumple el requerimiento de resistencia al fuego (Bfl-s1). Emisión de Compuestos Orgánicos Volátiles Totales (TVOC) &lt; 10 ug/m3 al cabo de 28 días según ISO 16000-6. Actividad antibacteriana (E. coli - S. aureus - MRSA). Inhibición del crecimiento según ISO 22196 &gt; 99%. Actividad antiviral según ISO 21702. Colores a elegir por la D.F., con marcado CE y DdP (declaración de prestaciones) según Reglamento UE 305/2011. Medida la superficie ejecutada.</t>
  </si>
  <si>
    <t>aseos y almacenes</t>
  </si>
  <si>
    <t>Total 06.04</t>
  </si>
  <si>
    <t>06.05</t>
  </si>
  <si>
    <t>SOLADO GRES PORCELÁNICO GRAN FORMATO TIPO TECHLAM TRAVERTINO PEARL</t>
  </si>
  <si>
    <t>Solado zaguán de baldosa cerámica de gres porcelánico de gran formato reforzado con fibra de vidrio, tipo Lámina Porcelánica Reforzada Techlam® "LEVANTINA", de 3000x1000 mm y 3 mm de espesor, serie Travertino, modelo Pearl, acabado antideslizante, para uso peatonal , recibidas con adhesivo cementoso mejorado, C2 gris, y rejuntadas con mortero de juntas cementoso con resistencia elevada a la abrasión y absorción de agua reducida, CG2, para junta mínima (entre 1,5 y 3 mm), con la misma tonalidad de las piezas.</t>
  </si>
  <si>
    <t>vestíbulo acceso</t>
  </si>
  <si>
    <t>Total 06.05</t>
  </si>
  <si>
    <t>06.06</t>
  </si>
  <si>
    <t>SOLADO DE GRANITO BLANCO CRISTAL ABUJARDADO 60x40x4 cm</t>
  </si>
  <si>
    <t>Solado de baldosas de granito blancocristal abujardado, de 60x40x4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Según CTE DB-SUA (UNE-EN 16165:2022), NTE-RSR, NTE-RSP y UNE-EN 12058:2015. Piezas de granito y componentes del mortero con marcado CE y DdP (Declaración de prestaciones) según Reglamento (UE) 305/2011.</t>
  </si>
  <si>
    <t>Total 06.06</t>
  </si>
  <si>
    <t>06.07</t>
  </si>
  <si>
    <t>PELDAÑO GRANITO BLANCO CRISTAL ABUJARDADO</t>
  </si>
  <si>
    <t>Revestimiento de peldaño con forma recta, en escalera  de evacuación, con montaje de huella y tabica de granito abujardado. Recibidas con mortero de cemento M-5 confeccionado en obra. Rejuntado con mortero de juntas cementoso CG1, para junta mínima 0,15-0,3 cm, con la misma tonalidad de las piezas. Incluso replanteo y trazado de huellas y tabicas, corte de piezas y encaje de esquinas y rincones, tendido de cordeles, relleno de juntas, acabado y limpieza del tramo terminado. Superficie medida según documentación gráfica de proyecto. Según CTE DB-SUA (UNE 16165:2022), NTE-RSR, NTE-RSP y UNE-EN 12058:2015. Piezas de granito y componentes del mortero con marcado CE y DdP (Declaración de prestaciones) según Reglamento (UE) 305/2011.</t>
  </si>
  <si>
    <t>Total 06.07</t>
  </si>
  <si>
    <t>06.08</t>
  </si>
  <si>
    <t>ZANQUÍN GRANITO</t>
  </si>
  <si>
    <t>Zanquín de granito de una pieza a montacaballo de 42x18 cm. Recibido con mortero de cemento M-5 confeccionado en obra, en escalera con peldañeado previamente ejecutado. Rejuntado con mortero de juntas cementoso CG1, para junta mínima 0,15-0,3 cm, con la misma tonalidad de las piezas. Incluso replanteo y trazado de zanquín, corte de piezas, relleno de juntas, acabado y limpieza. Superficie medida según documentación gráfica de proyecto. Según NTE-RSR. Piezas de granito y componentes del mortero con marcado CE y DdP (Declaración de prestaciones) según Reglamento (UE) 305/2011.</t>
  </si>
  <si>
    <t>peldaños</t>
  </si>
  <si>
    <t>Total 06.08</t>
  </si>
  <si>
    <t>06.09</t>
  </si>
  <si>
    <t>FELPUDO ALUMINIO CEPILLO TEXTIL 17 mm</t>
  </si>
  <si>
    <t>Felpudo de entrada compuesto por perfiles de aluminio de 17 mm de alto, intercalando perfiles de aluminio de 27 mm de ancho, unidos por cable de acero inoxidable y separados por anillos intermedios de caucho que permiten enrollar el felpudo para facilitar su limpieza y transporte. Zona de uso exterior o interior. Acabado textil de 17 mm de altura y 10 kg/m2 con una resistencia de 2,5 t, especialmente recomendado para zonas de alto tránsito instalado en cajeado de 17 mm de altura.</t>
  </si>
  <si>
    <t>vestíbulo principal</t>
  </si>
  <si>
    <t>Total 06.09</t>
  </si>
  <si>
    <t>06.10</t>
  </si>
  <si>
    <t>BOTONES PODOTÁCTILES h=5 mm RESINA SOBRE PAVIMENTO</t>
  </si>
  <si>
    <t>Botones podotáctiles instalados sobre pavimento, formado por botones fabricados en plástico de resina reforzada, de 25 mm de diámetro y 5 mm de altura, adheridos al pavimento existente con adhesivo epoxi bicomponente o equivalente, siguiendo un patrón (aprox. 349 ud/m2), para formación de elemento de advertencia de riesgo (escaleras, andenes, pasos peatonales, etc.) a personas invidentes, con discapacidad visual o movilidad reducida. Totalmente instalados; i/p.p. de limpieza previa del pavimento, replanteo mediante plantilla modular, adhesivo y montaje. Instalación apta para interiores o zonas exteriores no expuestas a las inclemencias meteorológicas ni radiaciones UV. Conforme a CTE DB SUA-9. Botones y materiales con marcado CE y DdP (Declaración de prestaciones) según Reglamento (UE) 305/2011.</t>
  </si>
  <si>
    <t>Total 06.10</t>
  </si>
  <si>
    <t>06.11</t>
  </si>
  <si>
    <t>ENCAMINAMIENTO DE PAVIMENTO PODOTÁCTIL DE 40 cm</t>
  </si>
  <si>
    <t>Suministro y puesta en obra de pavimento podotáctil de resina líquida de metacrilato aplicada sobre el pavimento en una capa y sobre la misma aplicación con molde de franjas de 25 mm de separación y 25 mm de ancho y 3 mm de altura formando encaminamiento de 400 mm de ancho de color elegido por la D.O. (entre RAL disponibles). Los trabajos incluyen la preparación del pavimento por medio de lijado, desengrasado, tratamiento de adherencia en solado existente, aplicación de capa de resina de base, tiempo de secado, colocación de plantilla y aplicación de resina formando franjas, tiempo de secado y retirada de plantillas no reutilizables. El producto se debe aplicar sobre pavimentos lisos de hormigón pulido, baldosas de granito, terrazo, pizarra, etc. Producto certificado según UNE 135203-2:2010 y UNE-EN 1871:2021 con marcado CE y DdP según Reglamento (UE) 305/2011.</t>
  </si>
  <si>
    <t>Total 06.11</t>
  </si>
  <si>
    <t>06.12</t>
  </si>
  <si>
    <t>RODAPIÉ ALUMINIO 100x10 mm</t>
  </si>
  <si>
    <t>Rodapié de aluminio de líneas rectas de fácil instalación de 100x10 mm con acabado en aluminio plata mate, recibido sobre soportes, i/alisado y limpieza. Accesorios de montaje de aluminio (esquinas y terminales). Materiales con marcado CE y DdP (Declaración de prestaciones) según Reglamento (UE) 305/2011.</t>
  </si>
  <si>
    <t>espera y control</t>
  </si>
  <si>
    <t>Total 06.12</t>
  </si>
  <si>
    <t>06.13</t>
  </si>
  <si>
    <t>RODAPIÉ DM LACADO 100mm</t>
  </si>
  <si>
    <t>Rodapié lacado blanco satinado de alta calidad de DM de líneas rectas de fácil instalación de 100mm recibido sobre soportes, i/alisado y limpieza. Materiales con marcado CE y DdP (Declaración de prestaciones) según Reglamento (UE) 305/2011.</t>
  </si>
  <si>
    <t>vestíbulo aseos empleados</t>
  </si>
  <si>
    <t>distribuidor almecenes</t>
  </si>
  <si>
    <t>almacenes</t>
  </si>
  <si>
    <t>archivo sala formación</t>
  </si>
  <si>
    <t>Total 06.13</t>
  </si>
  <si>
    <t>Total CAPÍTULO06</t>
  </si>
  <si>
    <t>CAPÍTULO07</t>
  </si>
  <si>
    <t>ALICATADOS Y CHAPADOS</t>
  </si>
  <si>
    <t>07.01</t>
  </si>
  <si>
    <t>GRES PORCELÁNICO GRAN FORMATO TIPO TECHLAM TRAVERTINO PEARL EN FACHADA CON GRAPA</t>
  </si>
  <si>
    <t>Chapado de fachada con baldosa cerámica de gres porcelánico de gran formato reforzado con fibra de vidrio, tipo Lámina Porcelánica Reforzada Techlam® "LEVANTINA", de 3000x1000 mm y 3 mm de espesor, serie Travertino, modelo Pearl, recibidas con adhesivo cementoso mejorado, C2 gris y grapas especiales, rejuntadas con mortero de juntas cementoso con resistencia elevada a la abrasión y absorción de agua reducida, CG2, para junta mínima (entre 1,5 y 3 mm), con la misma tonalidad de las piezas.</t>
  </si>
  <si>
    <t>Total 07.01</t>
  </si>
  <si>
    <t>07.02</t>
  </si>
  <si>
    <t>VIERTEAGUAS HORMIGÓN POLÍMERO PLANO Y GOTERÓN SIMPLE 125 mm e=20 mm</t>
  </si>
  <si>
    <t>Vierteaguas de hormigón polímero plano con goterón simple de 125 mm y un espesor de la pieza de 20 mm y para una longitud de hasta 2 m, recibido con mortero de cemento CEM II/B-P 32,5 N y arena de río M-10, incluso rejuntado con lechada de cemento blanco BL-V 22,5 y limpieza. Según CTE DB-HS. Medido en su longitud. Materiales con marcado CE y DdP (Declaración de prestaciones) según Reglamento (UE) 305/2011.</t>
  </si>
  <si>
    <t>ventanas en fachada</t>
  </si>
  <si>
    <t>Total 07.02</t>
  </si>
  <si>
    <t>07.03</t>
  </si>
  <si>
    <t>ALICATADO PORCELÁNICO GRAN FORMATO 60x60 cm CON ADHESIVO CEMENTOSO C2E S2 GRIS</t>
  </si>
  <si>
    <t>Alicatado porcelánico de gran formato  120x45cm (BIII según UNE-EN 14411:2016), colocado a línea, recibido con adhesivo cementoso aligerado y de altas prestaciones, C2E S2, según UNE-EN 12004-1:2017, recibido con cemento cola blanco,  i/piezas especiales, ejecución de ingletes, rejuntado con mortero decorativo junta fina limpieza y p.p. de costes indirectos, s/NTE-RPA-3.</t>
  </si>
  <si>
    <t>vertedero y aseos públicos</t>
  </si>
  <si>
    <t>aseo y vertedero empleados</t>
  </si>
  <si>
    <t>+5%</t>
  </si>
  <si>
    <t>Total 07.03</t>
  </si>
  <si>
    <t>Total CAPÍTULO07</t>
  </si>
  <si>
    <t>CAPÍTULO08</t>
  </si>
  <si>
    <t>CARPINTERÍA DE MADERA</t>
  </si>
  <si>
    <t>08.01</t>
  </si>
  <si>
    <t>FRENTE ARMARIO LACADO LISA 1H 220x60 cm HERRAJES ACERO INOXIDABLE</t>
  </si>
  <si>
    <t>Frente de armario de madera lacada, lisa, con una hoja de 220 cm de alto y 60 cm de ancho, suministrada en block que incluye hoja, cerco, tapajuntas y tapetas rechapados en madera, herraje de colgar, tiradores de acero inoxidable e imanes de cierre, colocada sobre precerco de pino de dimensiones 70x30 mm. Totalmente terminada con p.p. de medios auxiliares.</t>
  </si>
  <si>
    <t>Total 08.01</t>
  </si>
  <si>
    <t>08.02</t>
  </si>
  <si>
    <t>FORRADO INTERIOR ARMARIO</t>
  </si>
  <si>
    <t>Forrado interior de armario empotrado con maletero de 150x55x250 cm de medidas interiores, con tableros de aglomerado recubiertos con papel melamínico (melamina) imitación roble de 10 mm de espesor, en las paredes y en la separación entre el armario y el maletero, con cajonera de 5 cajones y zapatero realizados con tableros similares y con barra niquelada con soportes en el interior, montado y con p.p. de medios auxiliares. Materiales con marcado CE y DdP (Declaración de prestaciones) según Reglamento (UE) 305/2011.</t>
  </si>
  <si>
    <t>Total 08.02</t>
  </si>
  <si>
    <t>08.03</t>
  </si>
  <si>
    <t>CELOSÍA DE PALILLERÍA</t>
  </si>
  <si>
    <t>Celosía de lamas orientables de madera 145 mm de pino Melix, tratada con lasur, estructura fija galvanizada y lacada con secado al horno. Incluido montaje. Ejecución según NTE-FDZ y materiales con marcado CE y DdP (Declaración de prestaciones) según Reglamento (UE) 305/2011.</t>
  </si>
  <si>
    <t>sepe</t>
  </si>
  <si>
    <t>Total 08.03</t>
  </si>
  <si>
    <t>08.035</t>
  </si>
  <si>
    <t>ud</t>
  </si>
  <si>
    <t>PUERTA  LACADA LISA UNA HOJA 825mm CON CERRADURA CON TARJA</t>
  </si>
  <si>
    <t>Puerta paso hoja lisa postformada con laminado Egger Estratifi W1100 PT o similar incluso cerco, contracerco y tapajuntas, equipada con muelles cierrapuertas DormaKaba TS 92 XEA
     -HERRAJES- 
1 Ud Juego de manivelas de OCARIZ mod. 1998/600CH con placa o similar
1 Ud Cerradura, frontal marca Dorma Kaba SVP 6000 o similar
1 Ud bombín KAba Expert plus estándar o similar
1 Ud Muelle cierrapuertas DormaKAba TS 92 XEA</t>
  </si>
  <si>
    <t>acceso a almacenes</t>
  </si>
  <si>
    <t>acceso archivo CM</t>
  </si>
  <si>
    <t>acceso archivo SEPE</t>
  </si>
  <si>
    <t>despachos dirección</t>
  </si>
  <si>
    <t>Total 08.035</t>
  </si>
  <si>
    <t>08.04</t>
  </si>
  <si>
    <t>PUERTA LACADA LISA  UNA HOJA 825mm CON CERRADURA</t>
  </si>
  <si>
    <t>Total 08.04</t>
  </si>
  <si>
    <t>08.05</t>
  </si>
  <si>
    <t>PUERTA LACADA LISA UNA HOJA 825mm SIN CERRADURA</t>
  </si>
  <si>
    <t>Puerta paso hoja lisa postformada con laminado Egger Estratifi W1100 PT o similar incluso cerco, contracerco y tapajuntas, equipada con muelles cierrapuertas DormaKaba TS 92 XEA
     -HERRAJES- 
1 Ud Juego de manivelas de OCARIZ mod. 1998/600CH con placa o similar
1 Ud bombín KAba Expert plus estándar o similar
1 Ud Muelle cierrapuertas DormaKAba TS 92 XEA</t>
  </si>
  <si>
    <t>Total 08.05</t>
  </si>
  <si>
    <t>08.06</t>
  </si>
  <si>
    <t>PUERTA UNA HOJA 725mm SIN CERRADURA</t>
  </si>
  <si>
    <t>aseos personal</t>
  </si>
  <si>
    <t>Total 08.06</t>
  </si>
  <si>
    <t>08.07</t>
  </si>
  <si>
    <t>PUERTA CORREDERA  LACADA LISA SIN CERRADURA CON TARJA</t>
  </si>
  <si>
    <t>Puerta de paso corredera, hoja lisa postformada con laminado Egger Estratifi W1100 PT o similar incluso cerco, contracerco y tapajuntas.
     -HERRAJES- 
1 Ud Juego de manivelas de OCARIZ mod. 981/640TO o similar
1 Ud Bombín KAba Expert Plus Estándar</t>
  </si>
  <si>
    <t>acceso aseos públicos</t>
  </si>
  <si>
    <t>Total 08.07</t>
  </si>
  <si>
    <t>08.08</t>
  </si>
  <si>
    <t>PUERTA CORREDERA LACADA LISA SIN CERRADURA CON CONDENA</t>
  </si>
  <si>
    <t>Puerta de paso corredera, hoja lisa postformada con laminado Egger Estratifi W1100 PT o similar incluso cerco, contracerco y tapajuntas.
     -HERRAJES- 
1 Ud Juego de manivelas de OCARIZ mod. 981/640TO o similar
1 Ud Bombín KAba Expert Plus con condena</t>
  </si>
  <si>
    <t>aseos adaptados</t>
  </si>
  <si>
    <t>Total 08.08</t>
  </si>
  <si>
    <t>08.09</t>
  </si>
  <si>
    <t>PUERTA CORREDERA LISA CON CERRADURA ELECTRÓNICA Y TARJA</t>
  </si>
  <si>
    <t>Puerta de paso corredera, hoja lisa postformada con laminado Egger Estratifi W1100 PT o similar incluso cerco, contracerco y tapajuntas.
     -HERRAJES- 
1 Ud Juego de manivelas de OCARIZ mod. 981/640TO o similar
1 Ud Bombín KAba Expert Plus con condena
1 Ud Cerradura eléctrónica con teclado dactilar y bluetooth</t>
  </si>
  <si>
    <t>acceso a aseos personal</t>
  </si>
  <si>
    <t>acceso sala lactancia</t>
  </si>
  <si>
    <t>Total 08.09</t>
  </si>
  <si>
    <t>08.10</t>
  </si>
  <si>
    <t>TOPE DE PUERTA DE GOMA</t>
  </si>
  <si>
    <t>ud. Tope de puerta de goma para evitar el golpeo con la pared, tipo TOPELUX de 45x25 mm o similar, acabado pulido brillo, niquel cepillado o cromo brillo, atornillado a suelo.</t>
  </si>
  <si>
    <t>Total 08.10</t>
  </si>
  <si>
    <t>08.11</t>
  </si>
  <si>
    <t>ENCIMERA PLASTIFICADO 60x5 cm</t>
  </si>
  <si>
    <t>Encimera realizada con tableros de aglomerado acabado plastificado de 60x5 cm de sección, fijada mediante dobles soportes de cuadradillos de acero, atornillados a la encimera, y recibidos al elemento soporte de la misma, montada y con p.p. de medios auxiliares.</t>
  </si>
  <si>
    <t>Total 08.11</t>
  </si>
  <si>
    <t>08.12</t>
  </si>
  <si>
    <t>MUELLE CIERRAPUERTAS EN CARPINTERÍA INT. MADERA</t>
  </si>
  <si>
    <t>Sustitución de muelle cierrapuertas similar al existente deteriorado en puerta de carpintería interior de madera, realizado por profesional cualificado. I/p.p. de medios auxiliares.</t>
  </si>
  <si>
    <t>Total 08.12</t>
  </si>
  <si>
    <t>08.13</t>
  </si>
  <si>
    <t>AMAESTREAMIENTO GENERAL POR GRUPOS</t>
  </si>
  <si>
    <t xml:space="preserve">Sistema de Control de Accesos porque el que cada Persona con una sola llave puede acceder a las zonas a las que tenga autorización. Se piden dos niveles de amaestreamiento:
NIVEL 1:
Puerta de emergencia 02 (fachada sur) - Acceso de trabajadores
Acceso a almacenes
Archivo CM
Archivo SEPE
Sala multiusos
Salas de atención personalizada
Salas de reuniones
Despachos de dirección
Sala de formación
Archivo de sala de formación
Sala de lactancia
Acceso a zona de personal (aseos, vestuario y office)
Para personal de limpieza, seguridad y directores
NIVEL 1+
Puerta principal de acceso
Resto de puertas de emergencia
Recinto de control
Recinto técnico
Para presonal de seguridad y directores </t>
  </si>
  <si>
    <t>Total 08.13</t>
  </si>
  <si>
    <t>Total CAPÍTULO08</t>
  </si>
  <si>
    <t>CAPÍTULO09</t>
  </si>
  <si>
    <t>CARPINTERÍA DE ALUMINIO</t>
  </si>
  <si>
    <t>09.01</t>
  </si>
  <si>
    <t>VENTANA ALUMINIO GAMA ALTA LACADO COLOR PRACTICABLE  TIPO CORTIZO COR-60 HOJA OCULTA</t>
  </si>
  <si>
    <t>Carpintería de aluminio gama alta, perfil europeo, lacado color de 15 micras, tipo Cortizo COR-60 hoja oculta, en ventana practicable, compuesta por cerco, hojas y herrajes de de colgar y de seguridad, instalada sobre precerco de aluminio,  sellado de juntas y limpieza, incluso p.p. de medios auxiliares.</t>
  </si>
  <si>
    <t>ventanas practicables fachada sur</t>
  </si>
  <si>
    <t>Total 09.01</t>
  </si>
  <si>
    <t>09.02</t>
  </si>
  <si>
    <t>VENTANAL FIJO ALUMINIO LACADO COLOR TIPO CORTIZO  COR-60</t>
  </si>
  <si>
    <t>Suministro y colocación de carpintería de aluminio lacado color con rotura de puente térmico, en ventanales fijos para acristalar de dimensiones 2,00x2,00 m, conforme UNE-EN 14351-1:2006+A2:2017, compuesta por marco de aluminio lacado color montado y fijado mediante tornillería sobre precerco de acero galvanizado, incluso junquillo de fijación de vidrio, ambos equipados con juntas de estanqueidad EPDM. Incluso p.p. de medios auxiliares. Materiales con marcado CE y DdP (Declaración de prestaciones) según Reglamento (UE) 305/2011.</t>
  </si>
  <si>
    <t>fijos puerta de entrada</t>
  </si>
  <si>
    <t>fijos mampara cortavientos</t>
  </si>
  <si>
    <t>fijos puerta cortavientos</t>
  </si>
  <si>
    <t>Total 09.02</t>
  </si>
  <si>
    <t>09.03</t>
  </si>
  <si>
    <t>PUERTA PRACTICABLE ALUMINIO LACADO COLOR RPT 60 mm  TIPP CORTIZO MILLENIUM</t>
  </si>
  <si>
    <t>Suministro y montaje de puerta practicable  marco con RPT de 60 mm de sección de 2 hojas, de aluminio lacado color de 60 micras, de 130x225 cm de medidas totales. Con una transmitancia térmica de la carpintería máxima U=0,90 W/m2K. Compuesta por cerco, hojas y herrajes de deslizamiento y de seguridad y compacto incorporado . Elaborada en taller, totalmente montada y probada por la empresa instaladora mediante las correspondientes pruebas de servicio. Permeabilidad al aire según Norma UNE-EN 12207:2017-CLASE 4; estanqueidad al agua según Norma UNE-EN 12208:2000-CLASE E1200; resistencia al viento según Norma UNE-EN 12210:2017-CLASE C5. Instalada sobre precerco de aluminio, sellado de juntas ajuste final en obra y limpieza. Perfilería, juntas y herrajes con marcado CE y DdP (Declaración de prestaciones) según Reglamento (UE) 305/2011, norma UNE-EN 14351-1:2006+A2:2017.</t>
  </si>
  <si>
    <t>acceso principal</t>
  </si>
  <si>
    <t>Total 09.03</t>
  </si>
  <si>
    <t>09.04</t>
  </si>
  <si>
    <t>m²</t>
  </si>
  <si>
    <t>MAMPARA ACRISTALADA TECNIWANDE-RAU</t>
  </si>
  <si>
    <t>Mampara con estructura de acero galvanizado con reacción al fuego A1, guía de anclaje a techo de 18x70 mm. recubierta con espuma de polietileno de 2mm de grosor, modelo Tecniwande-Rau o similar
Guía superior de aluminio anodizado F1, de 44x110mm y formas rectas. Guía inferior de aluminio anodizado F1, de 25x19 mm, con calzos niveladores interiores que permiten el perfecto ajuste de vidrios con una regulación en altura de ±5mm por metro y apoyo a suelo con espuma de polietileno de 2mm.
Sobre esta estructura se colocan vidrios laminares 6+6 con canto pulido. Los vidrios van encajados en la guía superior e inferior, unidos entre ellos por una cinta adhesiva transparente a doble cara. La sujeción de los vidrios es por medio de un perfil de goma transparente que va metido a presión en los perfiles superior e inferior.
Cumple los requisitos de seguridad estructural del Nuevo Código de Edificación hasta 4.000 mm. de altura.
Reducción sonora, Rw= 34 -36 dB.
La distribución de vidrios es de suelo-techo.</t>
  </si>
  <si>
    <t>Total 09.04</t>
  </si>
  <si>
    <t>Total CAPÍTULO09</t>
  </si>
  <si>
    <t>CAPÍTULO10</t>
  </si>
  <si>
    <t>CERRAJERÍA</t>
  </si>
  <si>
    <t>10.01</t>
  </si>
  <si>
    <t>PUERTA CHAPA A/PINTURA EPOXI ABATIBLE 90x200 cm CIERRE ANTIPÁNICO</t>
  </si>
  <si>
    <t>Puerta de chapa lisa abatible de 1 hoja de 90x200 cm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(sin incluir recibido de albañilería). Conforme al CTE DB-SI y DB-SUA y ejecutado según NTE-FCA con materiales con marcado CE y DdP (Declaración de prestaciones) según Reglamento (UE) 305/2011.</t>
  </si>
  <si>
    <t>Total 10.01</t>
  </si>
  <si>
    <t>10.02</t>
  </si>
  <si>
    <t>CIERRE ENROLLABLE CELOSÍA LAMA LACADA TROQUELADA</t>
  </si>
  <si>
    <t>Cierre enrollable de celosía de lama lacada plana de 112 mm, troquelada, con ventana de 100x50 mm y con separación de 25 mm, incluso cajón recogedor forrado, torno, muelles de torsión, poleas, guías y accesorios, cerradura central con llave de seguridad y falleba a los laterales de accionamiento manual, elaborado en taller, ajuste y montaje en obra, sin incluir ayudas de albañilería (medición mínima 3,50 m2 por hueco). Cumple UNE-EN 13241:2004+A2:2017 y CTE DB-SUA-2. Ejecutado según NTE-FDC con materiales con marcado CE y DdP (Declaración de prestaciones) según Reglamento (UE) 305/2011.</t>
  </si>
  <si>
    <t>zaguanes salidas de emergencia</t>
  </si>
  <si>
    <t>Total 10.02</t>
  </si>
  <si>
    <t>10.03</t>
  </si>
  <si>
    <t>REJA ACERO REDONDO D=18 mm</t>
  </si>
  <si>
    <t>Reja metálica realizada con barrotes verticales separados cada 12 cm de redondo macizo de D=18 mm soldados a dos perfiles huecos de acero laminado en frío de 60x40x2 mm, separados como máximo 1,00 m, soldados entre si, elaborada en taller y montaje en obra (sin incluir recibido de albañilería). Materiales con marcado CE y DdP (Declaración de prestaciones) según Reglamento (UE) 305/2011.</t>
  </si>
  <si>
    <t>sobre puerta de entrada</t>
  </si>
  <si>
    <t>Total 10.03</t>
  </si>
  <si>
    <t>10.04</t>
  </si>
  <si>
    <t>FORRADO CIRCULAR COLUMNA HORMIGÓN CON CHAPA</t>
  </si>
  <si>
    <t>Forrado circular de columna con chapa de acero lisa de 1,50 mm de espesor, incluido corte, montaje, soldadura y recibido a columna de hormigón con relleno interior de huecos con arena limpia y seca, terminado. Materiales con marcado CE y DdP (Declaración de prestaciones) según Reglamento (UE) 305/2011.</t>
  </si>
  <si>
    <t>vestíbulo de entrada</t>
  </si>
  <si>
    <t>Total 10.04</t>
  </si>
  <si>
    <t>10.05</t>
  </si>
  <si>
    <t>REJILLA DE CLIMATIZACIÓN DE LAMAS DE ACERO LACADO</t>
  </si>
  <si>
    <t>Rejilla de ventilación de lamas fijas de acero esmaltado, con plegadura sencilla en los bordes. Incluso soportes del mismo material, patillas de anclaje para recibido en obra de fábrica con mortero de cemento, industrial, M-5, sellado perimetral de juntas por medio de un cordón de silicona neutra, accesorios y remates.
Incluye: Marcado de los puntos de fijación. Colocación de la rejilla. Resolución de las uniones al paramento. Sellado de juntas perimetrales. Ajuste final.
Criterio de medición de proyecto: Superficie del hueco a cerrar, medida según documentación gráfica de Proyecto.
Criterio de medición de obra: Se medirá, con las dimensiones del hueco, la superficie realmente ejecutada según especificaciones de Proyecto.</t>
  </si>
  <si>
    <t>rejillas climatización fachada</t>
  </si>
  <si>
    <t>Total 10.05</t>
  </si>
  <si>
    <t>10.06</t>
  </si>
  <si>
    <t>CONJUNTO DE TIRADORES DE PUERTA DE ENTRADA</t>
  </si>
  <si>
    <t>Total 10.06</t>
  </si>
  <si>
    <t>Total CAPÍTULO10</t>
  </si>
  <si>
    <t>CAPÍTULO11</t>
  </si>
  <si>
    <t>VIDRIERÍA</t>
  </si>
  <si>
    <t>11.01</t>
  </si>
  <si>
    <t>DOBLE ACRISTALAMIENTO TEMPLADO LAMINADO 6/16/4+4 mm</t>
  </si>
  <si>
    <t>Doble acristalamiento formado por un vidrio de control solar de 6 mm de espesor, cámara de aire deshidratado de 16 mm de espesor con perfil separador de aluminio y vidrio laminar de 8 mm de espesor (4+4), incluido sellado perimetral de silicona neutra. Totalmente instalado según reglas de montaje de UNE-EN 12488:2017 y NTE-FVP y conforme a los documentos básicos del CTE DB-HE, DB-HS y DB-SUA. Materiales con marcado CE y DdP (Declaración de prestaciones) según Reglamento (UE) 305/2011 y evaluación de conformidad del vidrio según UNE-EN 1279-1:2019.</t>
  </si>
  <si>
    <t>ventanas fijas y acceso</t>
  </si>
  <si>
    <t>Total 11.01</t>
  </si>
  <si>
    <t>11.02</t>
  </si>
  <si>
    <t>ESPEJO PLATEADO 3 mm</t>
  </si>
  <si>
    <t>Espejo plateado realizado con una luna float incolora de 3 mm plateada por su cara posterior, incluido canteado perimetral y taladros. Totalmente instalado según reglas de montaje de UNE-EN 12488:2017 y NTE-FVP y conforme a los documentos básicos del CTE DB-HE, DB-HS y DB-SUA. Materiales con marcado CE y DdP (Declaración de prestaciones) según Reglamento (UE) 305/2011 y evaluación de conformidad del vidrio según UNE-EN 1036-2:2009.</t>
  </si>
  <si>
    <t>Total 11.02</t>
  </si>
  <si>
    <t>Total CAPÍTULO11</t>
  </si>
  <si>
    <t>CAPÍTULO12</t>
  </si>
  <si>
    <t>ELECTRICIDAD</t>
  </si>
  <si>
    <t>12.01</t>
  </si>
  <si>
    <t>CGP Y CGPM</t>
  </si>
  <si>
    <t>12.01.01</t>
  </si>
  <si>
    <t>Cuadro General</t>
  </si>
  <si>
    <t>Suministro, montaje y colocación de Cuadro General, compuesto por armario para montaje superficial o empotrado, con cuerpo de empotrar y marco con  puerta fabricadas en chapa de acero. Tapas intermedias fabricadas en poliester autoextinguible reforzado con fibra de vidrio. Doble aislamiento con posibilidad de puesta a tierra, grado de protección IP 40. Se incluye el carrin DIN, repartidores, conjuntos fijación interruptores caja moldeada, portaplanos, tapas de cierre, pasa cables, soporte para bornes, obturadores, etiquetas+protector, puerta ciega o transparente y cerradura + 2 llaves. Contiene en su interior, debidamente montados y conexionados, todos los elementos de protección descritos en el Esquema Unifilar, con una reserva mínima del 20 % de su capacidad nominal para futuras ampliaciones, incluso pruebas de funcionamiento, selectividad de protecciones y documentación.</t>
  </si>
  <si>
    <t>12.01.02</t>
  </si>
  <si>
    <t>Cuadro Comunidad de Madrid</t>
  </si>
  <si>
    <t>Armario para montaje superficial o empotrado, fabricado en material aislante autoextinguible, resistente al calor y al fuego hasta a 650 ºC (conforme norma CEI 60695-2-1). Grado de protección IP40, Clase II. Se incluye el carrin DIN, soporte para bornes, obturadores, etiquetas+protector, puerta ciega o transparente y cerradura + 2 llaves.  Contiene en su interior, debidamente montados y conexionados, todos los elementos de protección descritos en el Esquema Unifilar, con una reserva mínima del 20 % de su capacidad nominal para futuras ampliaciones, incluso pruebas de funcionamiento, selectividad de protecciones y documentación.</t>
  </si>
  <si>
    <t>12.01.03</t>
  </si>
  <si>
    <t>Cuadro Sepe</t>
  </si>
  <si>
    <t>Armario de distribución con cuerpo de empotrar y marco con  puerta fabricadas en chapa de acero. Tapas intermedias fabricadas en poliester autoextinguible reforzado con fibra de vidrio. Doble aislamiento con posibilidad de puesta a tierra, grado de protección IP 40. Se incluye el carrin DIN, repartidores, conjuntos fijación interruptores caja moldeada, portaplanos, tapas de cierre, pasa cables, soporte para bornes, obturadores, etiquetas+protector, puerta ciega o transparente y cerradura + 2 llaves. Contiene en su interior, debidamente montados y conexionados, todos los elementos de protección descritos en el Esquema Unifilar, con una reserva mínima del 20 % de su capacidad nominal para futuras ampliaciones, incluso pruebas de funcionamiento, selectividad de protecciones y documentación.</t>
  </si>
  <si>
    <t>12.01.04</t>
  </si>
  <si>
    <t>Cuadro aulas y archivos</t>
  </si>
  <si>
    <t>12.01.05</t>
  </si>
  <si>
    <t>Cuadro SAI CEAP0=1</t>
  </si>
  <si>
    <t>Total 12.01</t>
  </si>
  <si>
    <t>12.02</t>
  </si>
  <si>
    <t>BANDEJA METALICA</t>
  </si>
  <si>
    <t>14.14</t>
  </si>
  <si>
    <t>Bandeja de Rejilla 100X300</t>
  </si>
  <si>
    <t xml:space="preserve"> Suministro y montaje de bandeja de rejilla tipo Rejilla, fabricada con varillas de diámetro 4.0 mm electrosoldadas de acero al carbono según UNE 10016-2:94, dimensiones 300x100 mm, con borde de seguridad,  marcado N de AENOR, y acabado anticorrosión Galvanizado en Caliente según UNEEN-ISO 1461-99, con espesor medio de la capa protectora de 70 micras, se incluye sistema de fijación, por metro lineal, mediante Perfil Omega o reforzado, Galvanizado en Caliente (UNE-EN ISO 1461), con topes de seguridad para la instalación directa a techo, por medio tornillos metálicos con cabeza hexagonal para la instalación junto con tuercas de soportes, accesorios de unión, derivaciones, transformaciones, etc.., quedando la unidad totalmente instalada</t>
  </si>
  <si>
    <t>CM electricidad</t>
  </si>
  <si>
    <t>Sepe electricidad</t>
  </si>
  <si>
    <t>común electricidad</t>
  </si>
  <si>
    <t>común electricidad por techo</t>
  </si>
  <si>
    <t>Total 14.14</t>
  </si>
  <si>
    <t>12.02.02</t>
  </si>
  <si>
    <t>Bandeja metálica perforada  60X200</t>
  </si>
  <si>
    <t>Suministro y montaje de bandeja de chapa metálica perforada con tapa, borde de seguridad perfilado y base perforada y embutida, fabricada a partir de chapa de acero al carbono según UNE-EN 10327:07 de espesor 1.5 mm diseñada para soportar cargas elevadas, dimensiones 200x60 mm, acabado anticorrosión Galvanizado Sendzimir según UNE-EN 10327. Se incluye sistema de fijación, por metro lineal, mediante Perfil Omega o reforzado, Galvanizado en Caliente (UNE-EN ISO 1461), con topes de seguridad para la instalación directa a techo, por medio tornillos metálicos con cabeza hexagonal para la instalación junto con tuercas de soportes, accesorios de unión, derivaciones, transformaciones, etc.., quedando la unidad totalmente instalada</t>
  </si>
  <si>
    <t>Derivación individual</t>
  </si>
  <si>
    <t>Total 12.02.02</t>
  </si>
  <si>
    <t>Total 12.02</t>
  </si>
  <si>
    <t>12.03</t>
  </si>
  <si>
    <t>LINEAS ELECTRICAS</t>
  </si>
  <si>
    <t>12.03.01</t>
  </si>
  <si>
    <t>Línea electrica 4x120+TT mm2 RZ1-K sin canalizacion</t>
  </si>
  <si>
    <t>Suministro y montaje de línea eléctrica 4x120+TT mm2 en cobre aislamiento tipo RZ1-K  0,6/1 kV, en bandeja perforada o tubo, no incluida en la partida, conforme con la norma UNE 21123-4,  Aislamiento de Polietileno reticulado (XLPE) y  Cubierta de Poliolefina con una temperatura máxima de servicio de 90 ºC.  No propagador del incendio EN 50339, EN 60332-3-24 No propagador de la llama EN 60332-1-2, Libre de halógenos EN 60754-1, EN 60754-2, Baja opacidad de humos EN 61034-2, Nula emisión de gases corrosivos EN 60754-2. Reducida emisión de gases tóxicos EN 60754-2. Baja emsión de humos EN 50339. Baja emisión de calor EN 50339. Reducido desprensimientos de gotas/partículas inflamadas EN 50339.  Clase de reacción al fuego Cca1,s1b,d1,a1 según norma EN 13501-6. Requerimientos de fuego EN 50575:2014+A1:2016. Todo ello completo e instalado según se especifica en planos y pliego de condiciones, conforme a la normativa vigente.</t>
  </si>
  <si>
    <t>Total 12.03.01</t>
  </si>
  <si>
    <t>12.03.02</t>
  </si>
  <si>
    <t>Línea electrica 5x16 mm2 RZ1-K sin canalizacion</t>
  </si>
  <si>
    <t>Suministro y montaje de línea eléctrica 5x16 mm2 en cobre aislamiento tipo RZ1-K  0,6/1 kV, en bandeja perforada o tubo, no incluida en la partida, conforme con la norma UNE 21123-4,  Aislamiento de Polietileno reticulado (XLPE) y  Cubierta de Poliolefina con una temperatura máxima de servicio de 90 ºC.  No propagador del incendio EN 50339, EN 60332-3-24 No propagador de la llama EN 60332-1-2, Libre de halógenos EN 60754-1, EN 60754-2, Baja opacidad de humos EN 61034-2, Nula emisión de gases corrosivos EN 60754-2. Reducida emisión de gases tóxicos EN 60754-2. Baja emsión de humos EN 50339. Baja emisión de calor EN 50339. Reducido desprensimientos de gotas/partículas inflamadas EN 50339.  Clase de reacción al fuego Cca1,s1b,d1,a1 según norma EN 13501-6. Requerimientos de fuego EN 50575:2014+A1:2016. Todo ello completo e instalado según se especifica en planos y pliego de condiciones, conforme a la normativa vigente.</t>
  </si>
  <si>
    <t>Cuadro CM</t>
  </si>
  <si>
    <t>Condensadora Zonas Comunes</t>
  </si>
  <si>
    <t>Total 12.03.02</t>
  </si>
  <si>
    <t>12.03.03</t>
  </si>
  <si>
    <t>Línea electrica 5x10 mm2 RZ1-K sin canalizacion</t>
  </si>
  <si>
    <t>Suministro y montaje de línea eléctrica 5x10 mm2 en cobre aislamiento tipo RZ1-K  0,6/1 kV, en bandeja perforada o tubo, no incluida en la partida, conforme con la norma UNE 211002,  Aislamiento de Polietileno reticulado (XLPE) y  Cubierta de Poliolefina con una temperatura máxima de servicio de 90 ºC.  No propagador del incendio UNE-EN 60332-3-24 No propagador de la llama UNE-EN 60332-1-2, Libre de halógenos UNE-EN 50267-2-1, Baja emisión de humos opacos UNE-EN 61034-2, Baja corrosividad UNE-EN 50267-2-2. Todo ello completo e instalado según se especifica en planos y pliego de condiciones, conforme a la normativa vigente.</t>
  </si>
  <si>
    <t>Condensdora Sepe</t>
  </si>
  <si>
    <t>Condensadora CM</t>
  </si>
  <si>
    <t>Total 12.03.03</t>
  </si>
  <si>
    <t>12.03.04</t>
  </si>
  <si>
    <t>Línea electrica 5x6 mm2 RZ1-K sin canalizacion</t>
  </si>
  <si>
    <t>Suministro y montaje de línea eléctrica 5x6 mm2 en cobre aislamiento tipo RZ1-K  0,6/1 kV, en bandeja perforada o tubo, no incluida en la partida, conforme con la norma UNE 21123-4,  Aislamiento de Polietileno reticulado (XLPE) y  Cubierta de Poliolefina con una temperatura máxima de servicio de 90 ºC.  No propagador del incendio EN 50339, EN 60332-3-24 No propagador de la llama EN 60332-1-2, Libre de halógenos EN 60754-1, EN 60754-2, Baja opacidad de humos EN 61034-2, Nula emisión de gases corrosivos EN 60754-2. Reducida emisión de gases tóxicos EN 60754-2. Baja emsión de humos EN 50339. Baja emisión de calor EN 50339. Reducido desprensimientos de gotas/partículas inflamadas EN 50339.  Clase de reacción al fuego Cca1,s1b,d1,a1 según norma EN 13501-6. Requerimientos de fuego EN 50575:2014+A1:2016. Todo ello completo e instalado según se especifica en planos y pliego de condiciones, conforme a la normativa vigente.</t>
  </si>
  <si>
    <t>Cuadro Aulas y archivos</t>
  </si>
  <si>
    <t>Cuadro SAI</t>
  </si>
  <si>
    <t>Total 12.03.04</t>
  </si>
  <si>
    <t>12.03.05</t>
  </si>
  <si>
    <t>Línea electrica 3x2,5 mm2 RZ1-K sin canalizacion</t>
  </si>
  <si>
    <t>Suministro y montaje de línea eléctrica 3x2,5 mm2 en cobre aislamiento tipo RZ1-K  0,6/1 kV, en bandeja perforada o tubo, no incluida en la partida, conforme con la norma UNE 21123-4,  Aislamiento de Polietileno reticulado (XLPE) y  Cubierta de Poliolefina con una temperatura máxima de servicio de 90 ºC.  No propagador del incendio EN 50339, EN 60332-3-24 No propagador de la llama EN 60332-1-2, Libre de halógenos EN 60754-1, EN 60754-2, Baja opacidad de humos EN 61034-2, Nula emisión de gases corrosivos EN 60754-2. Reducida emisión de gases tóxicos EN 60754-2. Baja emsión de humos EN 50339. Baja emisión de calor EN 50339. Reducido desprensimientos de gotas/partículas inflamadas EN 50339.  Clase de reacción al fuego Cca1,s1b,d1,a1 según norma EN 13501-6. Requerimientos de fuego EN 50575:2014+A1:2016. Todo ello completo e instalado según se especifica en planos y pliego de condiciones, conforme a la normativa vigente.</t>
  </si>
  <si>
    <t>Alumbrado</t>
  </si>
  <si>
    <t>Usos varios</t>
  </si>
  <si>
    <t>Climatización</t>
  </si>
  <si>
    <t>Puestos de trabajo</t>
  </si>
  <si>
    <t>Puertas</t>
  </si>
  <si>
    <t>CCTV</t>
  </si>
  <si>
    <t>Seguridad</t>
  </si>
  <si>
    <t>Central telefónica</t>
  </si>
  <si>
    <t>rack</t>
  </si>
  <si>
    <t>Total 12.03.05</t>
  </si>
  <si>
    <t>12.03.06</t>
  </si>
  <si>
    <t>Línea electrica 3G1,5 mm2 RZ1-K sin canalizacion</t>
  </si>
  <si>
    <t>Suministro y montaje de línea eléctrica 3G1,5 mm2 en cobre aislamiento tipo RZ1-K  0,6/1 kV, en bandeja perforada o tubo, no incluida en la partida, conforme con la norma UNE 21123-4,  Aislamiento de Polietileno reticulado (XLPE) y  Cubierta de Poliolefina con una temperatura máxima de servicio de 90 ºC.  No propagador del incendio EN 50339, EN 60332-3-24 No propagador de la llama EN 60332-1-2, Libre de halógenos EN 60754-1, EN 60754-2, Baja opacidad de humos EN 61034-2, Nula emisión de gases corrosivos EN 60754-2. Reducida emisión de gases tóxicos EN 60754-2. Baja emsión de humos EN 50339. Baja emisión de calor EN 50339. Reducido desprensimientos de gotas/partículas inflamadas EN 50339.  Clase de reacción al fuego Cca1,s1b,d1,a1 según norma EN 13501-6. Requerimientos de fuego EN 50575:2014+A1:2016. Todo ello completo e instalado según se especifica en planos y pliego de condiciones, conforme a la normativa vigente.</t>
  </si>
  <si>
    <t>Emergencias</t>
  </si>
  <si>
    <t>Total 12.03.06</t>
  </si>
  <si>
    <t>Total 12.03</t>
  </si>
  <si>
    <t>12.04</t>
  </si>
  <si>
    <t>MECANISMOS</t>
  </si>
  <si>
    <t>12.04.01</t>
  </si>
  <si>
    <t>TOMA CORRIENTE</t>
  </si>
  <si>
    <t>Suministro, instalación y montaje de toma de corriente con toma de tierra lateral,  II+T.T./16 A, con cerco y marco, caja de mecanismo universal enlazable para tabiquería de fábrica o hueca, IP-30, autoextinguibles, elementos de fijación a forjado con tacos especiales para embridar y bridas de sujeción, totalmente montada y conexionada.</t>
  </si>
  <si>
    <t>Total 12.04.01</t>
  </si>
  <si>
    <t>12.04.02</t>
  </si>
  <si>
    <t>PUNTO LUZ SENCILLO 3x2,5 mm2</t>
  </si>
  <si>
    <t>Punto de luz sencillo realizado con tubo flexible reforzado libre de halógeno  M 20 y conductor  3x2,5 mm2  H07Z1-K Cu ,incluso pp de registros, soportes y pequeño material quedando la unidad totalmente instalada .</t>
  </si>
  <si>
    <t>Total 12.04.02</t>
  </si>
  <si>
    <t>12.04.03</t>
  </si>
  <si>
    <t>PUNTO LUZ  SENCILLO 3x1,5 mm2</t>
  </si>
  <si>
    <t>Punto de luz sencillo realizado con tubo flexible reforzado libre de halógeno  M 20 y conductor  3x1,5 mm2  aislamiento H07Z1-K Cu ,incluso pp de registros, soportes y pequeño material quedando la unidad totalmente instalada .</t>
  </si>
  <si>
    <t>Total 12.04.03</t>
  </si>
  <si>
    <t>12.04.04</t>
  </si>
  <si>
    <t>PUNTO FUERZA 3x2,5 mm2</t>
  </si>
  <si>
    <t>Punto de fuerza realizado con tubo flexible reforzado libre de halógeno  M 20 y conductor  3x2,5 mm2  H07Z1-K Cu ,incluso pp de registros, soportes y pequeño material quedando la unidad totalmente instalada .</t>
  </si>
  <si>
    <t>12.04.05</t>
  </si>
  <si>
    <t>INTERRUPTOR SIMPLE</t>
  </si>
  <si>
    <t xml:space="preserve"> Suministro y montaje de interruptor simple, incluyendo caja de registro, caja de mecanismo universal con tornillos, interruptor unipolar, quedando la unidad totalmente instalada y en perfecto funcionamiento.</t>
  </si>
  <si>
    <t>12.04.06</t>
  </si>
  <si>
    <t>DETECTOR DE PRESENCIA TECHO</t>
  </si>
  <si>
    <t>Suministro y montaje de detector de presencia en montaje empotrable en techo con un ángulo y campo de captación, respectivamante, de 360º y hasta 7 metros de diámetro y 2.5 metros de altura, con capacidad de regulación de la  luminosidad desde 2 a 2000 Lux .IP20 según EN 60529 y una clase II según EN 60669. Se incluye pequeño material, pp de material auxiliar, conexinado y regulación, quedando la unidad totalmente instalada y en perfecto funcionamiento.</t>
  </si>
  <si>
    <t>12.04.10</t>
  </si>
  <si>
    <t>BUCLE MAGNËTICO</t>
  </si>
  <si>
    <t>Suministro e instalación de sistema de bucle magnético, compuesto por micrófono de patrón cardioide (unidireccional), amplificador Univox PLS-X1 y cableado en suelo, preferiblemente enterrado en la solera.
El bucle magnético dará cobertuta a normativa IEC 60118-4:2014. El plano de escucha estrá situado en un rango de altura comprendido entre los 110 cm. y 170 cm. respecto del suelo.
La instalación del bucle se hará en dos fases y días distintos:
1) Colocación del cable en la solera.
2) Una vez esté el montado el mobiliario, conexión del cableado al amplificador del bucle magnético.
Esta partida incluye:
1) Ingeniería, diseño, puesta en marcha y ajuste a normativa
2) Instalación del sistema
3) Equipamiento y material
4) Un viaje en Península. Se le aplicará un extra según se viaje a Ceuta y Melilla (62,50€), Islas Baleares (112,50€), Gran Canaria y Tenerife (112,50€) o Resto de Islas Canarias (137,50€)</t>
  </si>
  <si>
    <t>Total 12.04.10</t>
  </si>
  <si>
    <t>12.04.11</t>
  </si>
  <si>
    <t>REGLETAS Y PROTECCIÓN DE CABLEADO DE PUESTOS</t>
  </si>
  <si>
    <t>Suministro e instalación de regleta de 4 tomas Schuko 16 A instalada y operativa en mesa de usuario y conectada a la caja existente de suelo, de 3m de longitud, montaje del organizador de cables de plástico, suministrado con cada mesa de puesto de trabajo, y colocación de mangueras eléctricas y latiguillos a través de la subida montada previamente. Esta partida incluye la colocación del organizador y la instalación de los cables desde la caja hasta la regleta/equipo. Es necesario que antes de colocar las cajas, se haga un replanteo in situ para que queden bien colocada y los cables lleguen sin problema.</t>
  </si>
  <si>
    <t>puestos</t>
  </si>
  <si>
    <t>Total 12.04.11</t>
  </si>
  <si>
    <t>12.04.13</t>
  </si>
  <si>
    <t>MONTAJE MONITOR PUESTO DE TRABAJO</t>
  </si>
  <si>
    <t>Montaje de monitor en su correspondiente brazo soporte en mesa de puesto de trabajo.</t>
  </si>
  <si>
    <t>CM-puestos</t>
  </si>
  <si>
    <t>CM-Director</t>
  </si>
  <si>
    <t>Sepe-puestos</t>
  </si>
  <si>
    <t>Sepe-Director</t>
  </si>
  <si>
    <t>Control</t>
  </si>
  <si>
    <t>puestos autogestión</t>
  </si>
  <si>
    <t>Total 12.04.13</t>
  </si>
  <si>
    <t>Total 12.04</t>
  </si>
  <si>
    <t>12.05</t>
  </si>
  <si>
    <t>GRUPOS ELECTRÓGENOS Y SAIS</t>
  </si>
  <si>
    <t>12.05.01</t>
  </si>
  <si>
    <t>SAI 20 kVA 400 V 15 min</t>
  </si>
  <si>
    <t>Suministro y montaje de Sistema de Alimentación ininterrumpida de potencia 10 kVA y tensión 400 V, de topología on line de doble conversión, conexión en paralelo para redundancia, entrada dual de alimentación, visualización en distintos idiomas, tarjeta de comunicación web/SNMP y baterías para una autonomía de 15 minutos, inluido el pequeño material y conexionado, quedando la unidad completamente terminada y en perfecto funcionamiento.</t>
  </si>
  <si>
    <t>Sepe</t>
  </si>
  <si>
    <t>Total 12.05.01</t>
  </si>
  <si>
    <t>Total 12.05</t>
  </si>
  <si>
    <t>12.06</t>
  </si>
  <si>
    <t>SISTEMA AVISO MINUSVÁLIDOS</t>
  </si>
  <si>
    <t>12.06.01</t>
  </si>
  <si>
    <t>SISTEMA AVISO ASEO MINUSVÁLIDO</t>
  </si>
  <si>
    <t>Instalación de aviso de socorro en aseo minusválido, compuesto por central de control, alarma óptica-acústica, pulsador de alarma con tirador y  pulsador de cancelación de alarma. Se incluye pp de cajas de derivacion, cableado, pequeño material, quedando la instalación totalmente instalada y en perfecto funcionamiento.</t>
  </si>
  <si>
    <t>Total 12.06.01</t>
  </si>
  <si>
    <t>Total 12.06</t>
  </si>
  <si>
    <t>12.07</t>
  </si>
  <si>
    <t>RED DE TIERRAS</t>
  </si>
  <si>
    <t xml:space="preserve">  </t>
  </si>
  <si>
    <t>12.07.01</t>
  </si>
  <si>
    <t>Conductor desnudo de cobre 6 mm2</t>
  </si>
  <si>
    <t>Suministro y montaje de conductor desnudo de cobre desnudo de 6 mm² para redes de tierra, compuesto por cobre electrolítico rígido clase 2 según norma UNE-EN 60228/ EN 60228 /IEC 60228. Construidos con formaciones cableadas de cobre electrolítico rígido clase 2 según UNE 21022. Se incluye replantateo y la instalación.</t>
  </si>
  <si>
    <t>Total 12.07.01</t>
  </si>
  <si>
    <t>02.07.02</t>
  </si>
  <si>
    <t>Red equipotencia baño</t>
  </si>
  <si>
    <t>Suministro e instalación de red de equipotencialidad en cuarto húmedo mediante conductor rígido de cobre de 4 mm² de sección, conectando a tierra todas las canalizaciones metálicas existentes. Incluso p/p de cajas de empalmes y regletas. Totalmente montada, conexionada y probada.</t>
  </si>
  <si>
    <t>Total 02.07.02</t>
  </si>
  <si>
    <t>Total 12.07</t>
  </si>
  <si>
    <t>12.08</t>
  </si>
  <si>
    <t>LEGALIZACIÓN DE LA INSTALACIÓN</t>
  </si>
  <si>
    <t>12.08.01</t>
  </si>
  <si>
    <t>LEGALIZACIÓN DE LA INSTALACIÓN ELÉCTRICA</t>
  </si>
  <si>
    <t>Legalización de la instalación eléctrica, incluido planos "As Biult", proyecto visado o con declaración reponsable, dirección de obraq, certificado de la isntalación eléctrica, tasas de organismo de control autorizado, tasas de industria y tamitación ante los organismos oficiales correspondientes</t>
  </si>
  <si>
    <t>Total 12.08.01</t>
  </si>
  <si>
    <t>Total 12.08</t>
  </si>
  <si>
    <t>Total CAPÍTULO12</t>
  </si>
  <si>
    <t>CAPÍTULO13</t>
  </si>
  <si>
    <t>ILUMINACIÓN</t>
  </si>
  <si>
    <t>13.01</t>
  </si>
  <si>
    <t>LUMINARIA LED RC132V G6 29_36_43S/830_40 PSD W60L60 OC REGULABLE DALI  O SIMILAR</t>
  </si>
  <si>
    <t>Suministro y montaje de Luminaria para empotrar a techo de dimensiones 598x598 mm. Equipada con LEDs de media potencia color blanco neutro, con una potencia total de 25W y 2600 lm. regulable DALI con equipo incluido, ref RC132V G6 29_36_43S/830_40 PSD W60L60 OC. Como accesorio dispone de sistema de anclaje RC132V  GEN5-GEN6 60x60 para adaptarse a todo tipo de techos, se incluye replanteo y conexionado.</t>
  </si>
  <si>
    <t>aula</t>
  </si>
  <si>
    <t>zonas de trabajo</t>
  </si>
  <si>
    <t>Total 13.01</t>
  </si>
  <si>
    <t>13.02</t>
  </si>
  <si>
    <t>LUMINARIA LED RC132V G6 29_36_43S/830_40 PSU W60L60 OC NO REGULABLE O SIMILAR</t>
  </si>
  <si>
    <t>Suministro y montaje de Luminaria para empotrar a techo de dimensiones 598x598 mm. Equipada con LEDs de media potencia color blanco neutro, con una potencia total de 25W y 2600 lm. no regulable, ref RC132V G6 29_36_43S/830_40 PSD W60L60 OC. Como accesorio dispone de sistema de anclaje RC132V  GEN5-GEN6 60x60 para adaptarse a todo tipo de techos, se incluye replanteo y conexionado.</t>
  </si>
  <si>
    <t>office y distribuidores</t>
  </si>
  <si>
    <t>aulas</t>
  </si>
  <si>
    <t>Total 13.02</t>
  </si>
  <si>
    <t>13.03</t>
  </si>
  <si>
    <t>DOWNLIGHT LED CORELINE</t>
  </si>
  <si>
    <t>Suministro y montaje Downlight empotrado redondo fijo Con aro exterior fabricado en inyección de aluminio lacado en color blanco. Reflector inferior de aluminio de alta pureza y superior de policarbonato lacado blanco de alta reflexión.  Con módulo led, tipo CoreLine ref DN142B 10S/840 PSU-E UGR19 , incluyendo equipo electrónico fijo, replanteo y conexionado.</t>
  </si>
  <si>
    <t>aseos y vertedero zona pública</t>
  </si>
  <si>
    <t>aseo y vertedero zona empleados</t>
  </si>
  <si>
    <t>Total 13.03</t>
  </si>
  <si>
    <t>13.04</t>
  </si>
  <si>
    <t>LUMINARIA LINEAL ADOSABLE WT120C G2 LED27S/840 PSU L1200</t>
  </si>
  <si>
    <t>Suministro y montaje luminaria estanta, Coreline WT120C G2 LED 27/S/840 psu l1200 o similar. unididad totalmente instalada y en perfecto funcionamiento.</t>
  </si>
  <si>
    <t>Total 13.04</t>
  </si>
  <si>
    <t>13.05</t>
  </si>
  <si>
    <t>SENSOR REGULACIÓN DALI</t>
  </si>
  <si>
    <t>Suministro y colocación de Sensor regulación aporte de luz natural y movimiento empotrado Philips modelo PPAD-C-DALI-230V EOC: 68501700 12NC: 912600000423, incluso accesorio para adosar SB-C EOC: 68506200 12NC: 912600000436  y mando para configurar HHIR-PROG.</t>
  </si>
  <si>
    <t>Total 13.05</t>
  </si>
  <si>
    <t>13.06</t>
  </si>
  <si>
    <t>MANDO PARA SENSOR</t>
  </si>
  <si>
    <t xml:space="preserve"> Mando DALI para controlar conjunto de sensores de regulación de aporte de luz natural .</t>
  </si>
  <si>
    <t>Total 13.06</t>
  </si>
  <si>
    <t>13.07</t>
  </si>
  <si>
    <t>BLOQUE.AUT.EMERGENCIA ENRASADO PARED/TECHO  1 H  315 LUM LED</t>
  </si>
  <si>
    <t>Bloque autónomo de emergencia IP44 IK 04 enrasado, de 315 Lúm.  con lámpara de emergencia de LED 4000 K, caja de enrasar blanca o gris plata y difusor transparente. Piloto testigo de carga LED blanco. Autonomía una hora. Equipado con batería Ni-Cd estanca de alta temperatura. Base y difusor construidos en policarbonato. Opción de telemando. Construido según normas UNE 20-392-93 y UNE-EN 60598-2-22.</t>
  </si>
  <si>
    <t>Total 13.07</t>
  </si>
  <si>
    <t>Total CAPÍTULO13</t>
  </si>
  <si>
    <t>CAPÍTULO14</t>
  </si>
  <si>
    <t>TELECOMUNICACIONES E INFORMÁTICA</t>
  </si>
  <si>
    <t>14.01</t>
  </si>
  <si>
    <t>Latigullo UTP cat 6A LSZH 2xRJ45 3 m</t>
  </si>
  <si>
    <t>Suministro y monatje de latiguillo de 3 m con conectores RJ45, y cable de 4 pares UTP categoría 6A con cubierta LSZH Cca-s1b,d1,a1 libre de halógenos, impedancia de entrada 100 ohmios, calibre del conductor 23- AWG  conforme con los siguientes estándares  ISO/IEC 11801 2nd Edition: 2002, IEC 61156- 5:2002, EN 50173-1:2007 y ANSI/TIA/EIA-568-B.2. apto para aplicaciones 100Base-TX Fast Ethernet , 100Base-VG-AnyLAN, 1000Base-T Gigabit Ethernet y ATM,  para su distribución en el interior de tubo o canal</t>
  </si>
  <si>
    <t>bloque 1</t>
  </si>
  <si>
    <t>bloque 2</t>
  </si>
  <si>
    <t>bloque 3</t>
  </si>
  <si>
    <t>bloque 4</t>
  </si>
  <si>
    <t>bloque 5</t>
  </si>
  <si>
    <t>bloque 7</t>
  </si>
  <si>
    <t>tomas wifi</t>
  </si>
  <si>
    <t>Total 14.01</t>
  </si>
  <si>
    <t>14.015</t>
  </si>
  <si>
    <t>Latigullo UTP cat 6A LSZH 2xRJ45 2 m</t>
  </si>
  <si>
    <t>Suministro y monatje de latiguillo de 2 m con conectores RJ45, y cable de 4 pares UTP categoría 6A con cubierta LSZH Cca-s1b,d1,a1 libre de halógenos, impedancia de entrada 100 ohmios, calibre del conductor 23- AWG  conforme con los siguientes estándares  ISO/IEC 11801 2nd Edition: 2002, IEC 61156- 5:2002, EN 50173-1:2007 y ANSI/TIA/EIA-568-B.2. apto para aplicaciones 100Base-TX Fast Ethernet , 100Base-VG-AnyLAN, 1000Base-T Gigabit Ethernet y ATM,  para su distribución en el interior de tubo o canal</t>
  </si>
  <si>
    <t>Total 14.015</t>
  </si>
  <si>
    <t>14.016</t>
  </si>
  <si>
    <t>Latigullo UTP cat 6A LSZH 2xRJ45 5 m</t>
  </si>
  <si>
    <t>Suministro y monatje de latiguillo de 5m con conectores RJ45, y cable de 4 pares UTP categoría 6A con cubierta LSZH Cca-s1b,d1,a1 libre de halógenos, impedancia de entrada 100 ohmios, calibre del conductor 23- AWG  conforme con los siguientes estándares  ISO/IEC 11801 2nd Edition: 2002, IEC 61156- 5:2002, EN 50173-1:2007 y ANSI/TIA/EIA-568-B.2. apto para aplicaciones 100Base-TX Fast Ethernet , 100Base-VG-AnyLAN, 1000Base-T Gigabit Ethernet y ATM,  para su distribución en el interior de tubo o canal</t>
  </si>
  <si>
    <t>estimados 15</t>
  </si>
  <si>
    <t>Total 14.016</t>
  </si>
  <si>
    <t>14.02</t>
  </si>
  <si>
    <t>Cable U/UTP 4 pares cat 6A NO APANTALLADO LSZH</t>
  </si>
  <si>
    <t>Suministro y montaje de cable de 4 pares trenzados de cobre sólido sin apantallar, para una frecuencia de 500 MHz., válido para interiores y que soporte 4PPoE., U/UTP categoría 6A no apantallado con cubierta LSZH calidad de referencia belden, impedancia de entrada 100 ohmios 24 AWG  conforme con los siguientes estándares  ISO/IEC 11801 2nd Edition: 2002, IEC 61156- 5:2002, EN 50173-1:2007 y ANSI/TIA/EIA-568-B.2. apto para aplicaciones 100Base-TX Fast Ethernet , 100Base-VG-AnyLAN, 1000Base-T Gigabit Ethernet y ATM,  para su distribución en el interior de tubo o canal.
La cubierta del cable utilizado debe poseer la etiqueta Cca s1b d1 a1 (o superior), para cumplir con la Normativa de la Unión Europea CPR - Regulación de Productos de Construcción (local pública concurrencia). 
Los conectores RJ45 deberán ser de la misma categoría que el resto del canal (Categoría 6A), no apantallados (UTP), y del mismo fabricante, al igual que los paneles de parcheo. El tipo de anclaje será estándar, tipo keystone, descartando soluciones propietarias.
 · Previo a la adquisición del cableado de datos y fibra a utilizar, y de todos los elementos del canal de comunicaciones (latiguillos, conectores RJ45, paneles, bandejas, etc.), se deben presentar a MD todas las fichas técnicas correspondientes para su aprobación, así como el resto de documentación requerida: DoP del cable, certificado del canal completo U/UTP emitido por laboratorio independiente del fabricante testeando el canal en clase EA (utilizando las mismas referencias), certificados de componentes individuales, etc. 
Se deberá entregar un Certificado emitido por un laboratorio independiente para el canal completo categoría 6A 
El integrador deberá entregar Garantía de 25 años por parte del fabricante del canal de comunicaciones.</t>
  </si>
  <si>
    <t>Puestos 2 RJ</t>
  </si>
  <si>
    <t>Puestos 1 RJ</t>
  </si>
  <si>
    <t>WIFI</t>
  </si>
  <si>
    <t>Total 14.02</t>
  </si>
  <si>
    <t>14.03</t>
  </si>
  <si>
    <t>BLOQUE OFIMATICO TIPO 1 (2 RED+2 SAI+2 RJ45)</t>
  </si>
  <si>
    <t>Suministro y colocación de caja de empotrar para 3 mód. dobles, material autoextinguible y libre de halógenos, (incluye cubeta, marco y separador energía-datos), formada por 2 tomas schuko 2P+TT 16A  para red y 2 para SAI y placa de 1 a 4 conectores RJ11 - RJ45, precableada en fábrica, incluyendo igualmente desde el cuadro de planta, conductor de cobre RV 0,6/1 kV de 3x2.5 mm2 en acometida a caja i/p.p. linea general hasta cuadro; p.p. de tubos de PVC corrugado con p.p. de cajas. Incluyendo también desde distribuidor de informática de cableado estructurado UTP categoría 6A de 4x2 hilos en tubo de PVC corrugado. Totalmente instalada, conectada y funcionando. En el caso de los bloques de suelo, se utilizarán modelos de caja de profundidad reducida en los que los conectores eléctricos y de datos sean insertados de manera horizontal en lugar de vertical, posibilitando así el correcto cierre de la tapa de la caja.</t>
  </si>
  <si>
    <t>Total 14.03</t>
  </si>
  <si>
    <t>14.04</t>
  </si>
  <si>
    <t>BLOQUE OFIMATICO TIPO 2 (2 RED+2 RJ45)</t>
  </si>
  <si>
    <t>Suministro y colocación de caja de empotrar para 2 mód. dobles, material autoextinguible y libre de halógenos, (incluye cubeta, marco y separador energía-datos), formada por 2 tomas schuko 2P+TT 16A  para red y placa de 1 a 4 conectores RJ11 - RJ45, precableada en fábrica, incluyendo igualmente desde el cuadro de planta, conductor de cobre RV 0,6/1 kV de 3x2.5 mm2 en acometida a caja i/p.p. linea general hasta cuadro; p.p. de tubos de PVC corrugado con p.p. de cajas. Incluyendo también desde distribuidor de informática de cableado estructurado UTP categoría 6A de 4x2 hilos en tubo de PVC corrugado. Totalmente instalada, conectada y funcionando. En el caso de los bloques de suelo, se utilizarán modelos de cajade profundidad reducida  en los que los conectores eléctricos y de datos sean insertados de manera horizontal en lugar de vertical, posibilitando así el correcto cierre de la tapa de la caja.</t>
  </si>
  <si>
    <t>Total 14.04</t>
  </si>
  <si>
    <t>14.05</t>
  </si>
  <si>
    <t>BLOQUE OFIMATICO TIPO 3 (2 SAI+1 RJ45)</t>
  </si>
  <si>
    <t>Suministro y colocación de caja de empotrar para 2 mód. dobles, material autoextinguible y libre de halógenos, (incluye cubeta, marco y separador energía-datos), formada por 2 tomas schuko 2P+TT 16A  para SAI y placa de 1 a 4 conectores RJ11 - RJ45, precableada en fábrica, incluyendo igualmente desde el cuadro de planta, conductor de cobre RV 0,6/1 kV de 3x2.5 mm2 en acometida a caja i/p.p. linea general hasta cuadro; p.p. de tubos de PVC corrugado con p.p. de cajas. Incluyendo también desde distribuidor de informática de cableado estructurado UTP categoría 6A de 4x2 hilos en tubo de PVC corrugado. Totalmente instalada, conectada y funcionando. En el caso de los bloques de suelo, se utilizarán modelos de caja de profundidad reducida en los que los conectores eléctricos y de datos sean insertados de manera horizontal en lugar de vertical, posibilitando así el correcto cierre de la tapa de la caja.</t>
  </si>
  <si>
    <t>Total 14.05</t>
  </si>
  <si>
    <t>14.06</t>
  </si>
  <si>
    <t>BLOQUE OFIMATICO TIPO 4 (2 SAI+2 RJ +1 TV+1 CIEGA)</t>
  </si>
  <si>
    <t>Suministro y colocación de caja empotrar para 4 mód. dobles, material autoextinguible y libre de halógenos, (incluye cubeta, marco y separador energía-datos), formada por 2 tomas schuko 2P+TT 16A de SAI con led luminoso y obturador de seguridad para RED  y placa de 1 a 4 conectores RJ11-RJ45,, 1 toma de TV y una tapa ciega precableada en fábrica con regletas, incluyendo igualmente desde el cuadro de planta, conductor de cobre RV 0,6/1 kV de 3x2.5 mm2 en acometida a caja i/p.p. linea general hasta cuadro; p.p. de tubos de PVC corrugado con p.p. de cajas. Incluyendo también desde distribuidor de informática de cableado estructurado UTP categoría 6A de 4x2 hilos en tubo de PVC corrugado. Totalmente instalada, conectada y funcionando. En el caso de los bloques de suelo, se utilizarán modelos de caja de profundidad reducida en los que los conectores eléctricos y de datos sean insertados de manera horizontal en lugar de vertical, posibilitando así el correcto cierre de la tapa de la caja.</t>
  </si>
  <si>
    <t>Total 14.06</t>
  </si>
  <si>
    <t>14.07</t>
  </si>
  <si>
    <t>BLOQUE OFIMATICO TIPO 5 (2 RED+2 SAI+2 RJ45+TV +1 CIEGA)</t>
  </si>
  <si>
    <t>Suministro y colocación de caja empotrar para 4 mód. dobles, material autoextinguible y libre de halógenos, (incluye cubeta, marco y separador energía-datos), formada por 2 tomas schuko 2P+TT 16A de SAI con led luminoso y obturador de seguridad para RED y 2 para SAI, y placa de 1 a 4 conectores RJ11-RJ45,, 1 toma HDMI y una tapa ciega precableada en fábrica con regletas, incluyendo igualmente desde el cuadro de planta, conductor de cobre RV 0,6/1 kV de 3x2.5 mm2 en acometida a caja i/p.p. linea general hasta cuadro; p.p. de tubos de PVC corrugado con p.p. de cajas. Incluyendo también desde distribuidor de informática de cableado estructurado UTP categoría 6A de 4x2 hilos en tubo de PVC corrugado. Totalmente instalada, conectada y funcionando. En el caso de los bloques de suelo, se utilizarán modelos de caja de profundidad reducida en los que los conectores eléctricos y de datos sean insertados de manera horizontal en lugar de vertical, posibilitando así el correcto cierre de la tapa de la caja.</t>
  </si>
  <si>
    <t>Total 14.07</t>
  </si>
  <si>
    <t>14.08</t>
  </si>
  <si>
    <t>BLOQUE OFIMATICO TIPO 6 (4 RED)</t>
  </si>
  <si>
    <t>Suministro y colocación de caja empotrar, material autoextinguible y libre de halógenos, (incluye cubeta, marco y separador energía-datos), formada por 4 conectores RJ11-RJ45 y una tapa ciega precableada en fábrica con regletas, incluyendo igualmente desde el cuadro de planta, conductor de cobre RV 0,6/1 kV de 3x2.5 mm2 en acometida a caja i/p.p. linea general hasta cuadro; p.p. de tubos de PVC corrugado con p.p. de cajas. Incluyendo también desde distribuidor de informática de cableado estructurado UTP categoría 6A de 4x2 hilos en tubo de PVC corrugado. Totalmente instalada, conectada y funcionando. En el caso de los bloques de suelo, se utilizarán modelos de caja de profundidad reducida  en los que los conectores eléctricos y de datos sean insertados de manera horizontal en lugar de vertical, posibilitando así el correcto cierre de la tapa de la caja.</t>
  </si>
  <si>
    <t>Total 14.08</t>
  </si>
  <si>
    <t>14.09</t>
  </si>
  <si>
    <t>BLOQUE OFIMATICO TIPO 7 (1 RJ45)</t>
  </si>
  <si>
    <t>Suministro y colocación de caja empotrar, material autoextinguible y libre de halógenos, (incluye cubeta, marco y separador energía-datos), formada por 1 conector RJ11-RJ45 y una tapa ciega precableada en fábrica con regletas, incluyendo igualmente desde el cuadro de planta, conductor de cobre RV 0,6/1 kV de 3x2.5 mm2 en acometida a caja i/p.p. linea general hasta cuadro; p.p. de tubos de PVC corrugado con p.p. de cajas. Incluyendo también desde distribuidor de informática de cableado estructurado UTP categoría 6A de 4x2 hilos en tubo de PVC corrugado. Totalmente instalada, conectada y funcionando.</t>
  </si>
  <si>
    <t>Total 14.09</t>
  </si>
  <si>
    <t>14.10</t>
  </si>
  <si>
    <t>TOMA WIFI-BLOQUE</t>
  </si>
  <si>
    <t>Suministro y colocación de caja para montaje superficial de  2 conectores RJ45 con pestaña protectora retráctil, material autoextinguible y libre de halógenosl, incluidos conectores del mismo fabricante que el cableado UTP cat. 6 y conectados en sistema. Totalmente instalada, conectada y funcionando. Etiquetada según normativa de I.C.M., tanto las tomas de red como el circuito eléctrico.
Previo a la adquisición del cableado de datos y fibra a utilizar, y de todos los elementos del canal de comunicaciones (latiguillos, conectores RJ45, paneles, bandejas, etc.), se deben presentar a MD todas las fichas técnicas correspondientes para su aprobación, así como el resto de documentación requerida: DoP del cable, certificado del canal completo U/UTP emitido por laboratorio independiente del fabricante testeando el canal en clase EA (utilizando las mismas referencias), certificados de componentes individuales, etc.  Se deberá entregar un Certificado emitido por un laboratorio independiente para el canal completo categoría 6A. El integrador deberá entregar Garantía de 25 años por parte del fabricante del canal de comunicaciones.</t>
  </si>
  <si>
    <t>Total 14.10</t>
  </si>
  <si>
    <t>14.12</t>
  </si>
  <si>
    <t>Etiquetado e indentificación</t>
  </si>
  <si>
    <t>Ud etiquetado e indentificación de todos los componentes de la instalación bajo la Norma MD.</t>
  </si>
  <si>
    <t>14.13</t>
  </si>
  <si>
    <t>Tubo flexible corrugado libre de halogenos M32</t>
  </si>
  <si>
    <t>Suministro y montaje de tubo corrugado libre de halógenos de 32 mm de diámetro. IP54. Estable hasta 60ºC y no propagador de la llama.Resistencia a la compresion 320 Nw. y al impacto 1 J. a .5 ºC conforme UNE-EN-61.386. Dimensiones conforme a norma UNE-60423.Libre de halógenos conforme norma UNE-EN-50267-2-2.. Se incluye parte proporcional de sistema de fijación formado por tacos de expansión brida metálica o plástica, cajas de registro, derivaciones, codos y accesorios para tubo flexible de 25 mm, replanteo y conexionado, quedando la unidad totalmente instalada.</t>
  </si>
  <si>
    <t>Total 14.13</t>
  </si>
  <si>
    <t>CM datos</t>
  </si>
  <si>
    <t>Sepe Datos</t>
  </si>
  <si>
    <t>14.15</t>
  </si>
  <si>
    <t>Armario tipo RACK</t>
  </si>
  <si>
    <t>Suministro y montaje de Armario rack montado de19" de 48 U de 800 mm de ancho x 800 mm de profundidad, metálico, RAL 7016, con diseño despontable, facilidad de montaje en batería con herrejes de unión, proparado con conexiones a tomas de tierra en toda la estructura, incluidas las puertas, chapa de primera calidad con espesor mínimo de 1.5 mm y la estructura en chapa de 1.2 mm como mínimo de espesor, dos montantes 19" delanteros y dos traseros, ambios deslizantes mediante gúias y tuercas, puerta frontal doble de cristal laminado de seguridad con rendijas microperforadas en los lados para ventilación de los equipos y con cierre de dos puntos con maneta, puerta trasera doble abatible microperforada y con cierre de bombín con llaves (misma llave que la delantera), conutno de laterales microperforados, tapas pasacables, guía de cables laterales verticales para fijación y distribución del cableado, incluyendo anillas de sección transversal circular y orificios frontales para permitir la entrada de cables, tapa trasea para entrada de cables, zócalo inferior de 10 mm, bandeja de ventiación en techo con 4 ventiladores, interruptor y termostato analógico regulable. Se inlcuira en el interior la electrónica necesaria para el funcionamiento de la instalación. Se instalará un cepillo de tipo abierto, siempre con la abertura hacia arriba, y como máximo cada dos paneles de voz. Adicionalmente, se dejarán 3-4 pasahilos sin usos para lso equipos de electrónica que se instalen posteriormente. Se isntalarán dos bandejas para soporte de equipos de no tengan formato 19" y que no sean enracables.</t>
  </si>
  <si>
    <t>Total 14.15</t>
  </si>
  <si>
    <t>14.16</t>
  </si>
  <si>
    <t>TOMA RJ45 C6 UTP</t>
  </si>
  <si>
    <t>Toma simple RJ45 categoría 6A UTP (sin incluir cableado) en cada uno de pos puestos de trabajo. El conector RJ45 debe soportar 4PPoE (hasta 90 W-tipo 4), por lo que el conector RJ-45 deberá cumplir con la norma IEC 60512-99-002. Tipo de anclaje estándar, tipo kestone. Los conectores RJ-45 deberán ser del mismo fabricante de los paneles de parcheo, cableado y latiguillos. totalmente instalado.</t>
  </si>
  <si>
    <t>audiovisuales</t>
  </si>
  <si>
    <t>Total 14.16</t>
  </si>
  <si>
    <t>Total CAPÍTULO14</t>
  </si>
  <si>
    <t>CAPITULO15</t>
  </si>
  <si>
    <t>FONTANERÍA Y SANEAMIENTO</t>
  </si>
  <si>
    <t>15.01</t>
  </si>
  <si>
    <t>TUBERÍA POLIBUTILENO 16 mm</t>
  </si>
  <si>
    <t>m. Tubería de polibutileno D=15 x 1,7 mm según norma UNE 53415-86, en red de distribución de agua fría y caliente, con p.p. de accesorios del mismo material o metálicos en transición, y protección con tubo corrugado o aislamiento según normativa vigente, totalmente instalada y probada a 20 kg/cm². de presión, según CTE/ DB-HS 4 suministro de agua.</t>
  </si>
  <si>
    <t>agua fría</t>
  </si>
  <si>
    <t>agua caliente</t>
  </si>
  <si>
    <t>Total 15.01</t>
  </si>
  <si>
    <t>15.02</t>
  </si>
  <si>
    <t>TUBERÍA POLIBUTILENO 20 mm</t>
  </si>
  <si>
    <t>Tubería de polibutileno de 20x2,3 mm, PN=20 atm, conforme UNE-EN ISO 15876-2:2017; para tuberías de alimentación, distribución e interiores, de agua fría y/o ACS. Totalmente montada, i/p.p. de piezas especiales (codos, manguitos, etc), protección de tubo corrugado de polipropileno (azul/rojo) y p.p de medios auxiliares. Conforme a CTE DB-HS-4. Materiales con marcado CE y DdP (Declaración de Prestaciones) según Reglamento (UE) 305/2011.</t>
  </si>
  <si>
    <t>Total 15.02</t>
  </si>
  <si>
    <t>15.03</t>
  </si>
  <si>
    <t>TUBERÍA POLIBUTILENO 25 mm</t>
  </si>
  <si>
    <t>m. Tubería de polibutileno (PB) D=22 x 2,0 mm, según norma UNE 53415-86, en red de distribución de agua fría y caliente, con p.p. de accesorios del mismo material o metálicos en transición, y protección con tubo corrugado o aislamiento según normativa vigente, totalmente instalada y probada a 20 kg/cm². de presión, según CTE/ DB-HS 4 suministro de agua.</t>
  </si>
  <si>
    <t>seos públicos y sala de lactancia</t>
  </si>
  <si>
    <t>acometida desde conatdor-estimado</t>
  </si>
  <si>
    <t>Total 15.03</t>
  </si>
  <si>
    <t>15.04</t>
  </si>
  <si>
    <t>LLAVE DE EMPOTRAR CROMADA</t>
  </si>
  <si>
    <t>ud. Llave empotrar de paso recta, cromada de 1/2", totalmente instalada.</t>
  </si>
  <si>
    <t>Total 15.04</t>
  </si>
  <si>
    <t>15.05</t>
  </si>
  <si>
    <t>TUBERÍA EVACUACIÓN PVC 40 mm SERIE B</t>
  </si>
  <si>
    <t>m. Tubería de PVC de 40 mm serie B color gris, de conformidad con UNE EN 1329 para evacuación interior de aguas calientes y residuales, i/codos, tes y demás accesorios, totalmente instalada, según CTE/ DB-HS 5 evacuación de aguas.</t>
  </si>
  <si>
    <t>Total 15.05</t>
  </si>
  <si>
    <t>15.06</t>
  </si>
  <si>
    <t>TUBERÍA EVACUACIÓN PVC 50 mm SERIE B</t>
  </si>
  <si>
    <t>m. Tubería de PVC de 50 mm serie B color gris, de conformidad con UNE EN 1329 para evacuación interior de aguas calientes y residuales, i/codos, tes y demás accesorios, totalmente instalada, según CTE/ DB-HS 5 evacuación de aguas.</t>
  </si>
  <si>
    <t>Total 15.06</t>
  </si>
  <si>
    <t>15.07</t>
  </si>
  <si>
    <t>TUBERÍA EVACUACIÓN PVC 110 mm SERIE B</t>
  </si>
  <si>
    <t>m. Tubería de PVC de 110 mm serie B color gris, de conformidad con UNE EN 1329 para evacuación interior de aguas calientes y residuales, i/codos, tes y demás accesorios, totalmente instalada, según CTE/ DB-HS 5 evacuación de aguas.</t>
  </si>
  <si>
    <t>Total 15.07</t>
  </si>
  <si>
    <t>15.08</t>
  </si>
  <si>
    <t>TUBERÍA EVACUACIÓN PVC 125 mm SERIE B</t>
  </si>
  <si>
    <t>Tubería de PVC serie B, de 125 mm de diámetro, unión pegada, conforme UNE-EN 1453-1:2017; con una resistencia al fuego B-s1,d0, conforme UNE-EN 13501-1:2019; colocada en instalaciones interiores de evacuación de aguas residuales. Totalmente montada, i/p.p. de piezas especiales (codos, manguitos, etc.) y p.p de medios auxiliares. Conforme a CTE DB-HS-5. Materiales con marcado CE y DdP (Declaración de Prestaciones) según Reglamento (UE) 305/2011.</t>
  </si>
  <si>
    <t>aseos públicos-estimado</t>
  </si>
  <si>
    <t>aseos personal-estimado</t>
  </si>
  <si>
    <t>Total 15.08</t>
  </si>
  <si>
    <t>15.09</t>
  </si>
  <si>
    <t>INODORO MERIDIAN TANQUE BAJO BLANCO</t>
  </si>
  <si>
    <t>Inodoro de Roca modelo Meridian de tanque bajo en blanco o similar, altura confort adosado a pared con salida dual (incluye taza, cisterna de alimentación inferior con mecanismo de descarga electrónico integrado y tapa de Supralit® con opción caída amortiguada)</t>
  </si>
  <si>
    <t>Total 15.09</t>
  </si>
  <si>
    <t>15.10</t>
  </si>
  <si>
    <t>LAVABO THE GAP BAJO ENCIMERA GRIFERÍA VICTORIA PLUS</t>
  </si>
  <si>
    <t>ud. Lavabo de Roca o similar, modelo Neo-Selene en blanco sobre encimera de mármol blanco de 2 cm de espesor o similar, con faldón frontal y mezclador de lavabo de Roca o similar, THESIS cromado o similar, válvula de desagüe de 32 mm, llave de escuadra de 1/2" cromada, sifón individual PVC de 40 mm y latiguillo flexible de 20 cm, totalmente instalado.</t>
  </si>
  <si>
    <t>aseospersonal</t>
  </si>
  <si>
    <t>Total 15.10</t>
  </si>
  <si>
    <t>15.11</t>
  </si>
  <si>
    <t>INODORO MERIDIAN MOVILIDAD REDUCIDA</t>
  </si>
  <si>
    <t>Inodoro de Roca modelo Meridian para movilidad reducida o similar, altura confort adosado a pared con salida dual (incluye taza, cisterna de alimentación inferior con mecanismo de descarga electrónico integrado y tapa de Supralit® con opción caída amortiguada)</t>
  </si>
  <si>
    <t>Total 15.11</t>
  </si>
  <si>
    <t>15.12</t>
  </si>
  <si>
    <t>LAVABO ACCESS MOVILIDAD REDUCIDA</t>
  </si>
  <si>
    <t>ud. Lavabo con inclinación neumática de 68x58 cm Prestosan 870 en blanco o similar provisto de barra de accionamiento sobre pistón hidráulico colocada bajo el frontal del lavabo, con frente cóncavo, plano inclinado para evitar el salpicado de agua y apoyo anatómico para codos, provisto de grifo gerontológico de caño extraíble cromado Prestodisc 640 ó similar, válvula de desagüe de 32 mm, llaves de escuadra de 1/2", cromadas y sifón individual de PVC 40 mm y latiguillo flexible de 20 cm, totalmente instalado.</t>
  </si>
  <si>
    <t>Total 15.12</t>
  </si>
  <si>
    <t>15.13</t>
  </si>
  <si>
    <t>VERTEDERO GARDÁ COMPLETO</t>
  </si>
  <si>
    <t>ud. Vertedero modelo Garda completo con mezclador exterior de caño giratorio modelo Victoria Plus de Roca o similar,, i/rejilla, desagüe, enchufe de unión y fijación instalada.</t>
  </si>
  <si>
    <t>Total 15.13</t>
  </si>
  <si>
    <t>15.14</t>
  </si>
  <si>
    <t>FREGADERO ACERO 1 SENO+ESCURRIDOR</t>
  </si>
  <si>
    <t>ud. Fregadero de acero inoxidable modelo J-1351 de Roca o similar, de un seno con escurridor de 80x49 cm, con grifería monomando L 20 de Roca o similar, modelo monodín o similar, para encimera con válvula desagüe 32 mm, sifón individual PVC 40 mm, llave de escuadra 1/2" cromada y latiguillo flexible 20 cm, totalmente instalado.</t>
  </si>
  <si>
    <t>Total 15.14</t>
  </si>
  <si>
    <t>15.15</t>
  </si>
  <si>
    <t>FREGADERO ACERO 1 SENO REDONDO</t>
  </si>
  <si>
    <t>ud. Fregadero de acero inoxidable de un seno modelo redondo de Roca o similar de 45x17,50cm o similar, con grifería monobloc modelo L 20 cromada para encimera con válvula desagüe 32mm, sifón individual PVC 40mm, llave de escuadra 1/2" cromada y latiguillo flexible 20 cm, totalmente instalado.</t>
  </si>
  <si>
    <t>Total 15.15</t>
  </si>
  <si>
    <t>15.16</t>
  </si>
  <si>
    <t>PERCHA ROCA HOTELS</t>
  </si>
  <si>
    <t>ud. Percha de Roca o similar, para empotrar o similar, totalmente instalada.</t>
  </si>
  <si>
    <t>cabinas aseos públicos</t>
  </si>
  <si>
    <t>cabinas aseos personal</t>
  </si>
  <si>
    <t>Total 15.16</t>
  </si>
  <si>
    <t>15.17</t>
  </si>
  <si>
    <t>DISPENSADOR DE JABON ROCA PUBLIC O SIMILAR</t>
  </si>
  <si>
    <t>ud. Dosificador de jabón universal de 1L de capacidad Roca Public o similar cerradura tipo llave, con visor translucido, válvula antigoteo y acabado fumé, i/ p.p de piezas de anclaje a soporte, totalmente colocado.</t>
  </si>
  <si>
    <t>Total 15.17</t>
  </si>
  <si>
    <t>15.18</t>
  </si>
  <si>
    <t>PORTARROLLOS ROCA SQUARE O SIMILAR</t>
  </si>
  <si>
    <t>ud. Portarrollos modelo Square de Roca o similar, para atornillar, instalado.</t>
  </si>
  <si>
    <t>Total 15.18</t>
  </si>
  <si>
    <t>15.19</t>
  </si>
  <si>
    <t>DISPENSADOR DE TOALLITAS 200ud ROCA PUBLIC O SIMILAR</t>
  </si>
  <si>
    <t>ud. Dispensador de toallitas Roca Public  o similar, i/ p.p de piezas de anclaje a soporte, totalmente colocado.</t>
  </si>
  <si>
    <t>Total 15.19</t>
  </si>
  <si>
    <t>15.20</t>
  </si>
  <si>
    <t>ESCOBILLERO ROCA VICTORIA O SIMILAR</t>
  </si>
  <si>
    <t>Escobillero Roca Victoria o similar</t>
  </si>
  <si>
    <t>Total 15.20</t>
  </si>
  <si>
    <t>15.21</t>
  </si>
  <si>
    <t>PAPELERA 3l ROCA VICTORIA O SIMILAR</t>
  </si>
  <si>
    <t>Papelera Roca Victoria o similar</t>
  </si>
  <si>
    <t>Total 15.21</t>
  </si>
  <si>
    <t>15.22</t>
  </si>
  <si>
    <t>ESPEJO MIRALITE REVOLUTION 5 mm</t>
  </si>
  <si>
    <t>m². Espejo plateado sin plomo (&lt;50 ppm) MIRALITE REVOLUTION o similar realizado con un vidrio Planiclear de 5 mm plateado por su cara posterior, incluso canteado perimetral y taladros.</t>
  </si>
  <si>
    <t>Total 15.22</t>
  </si>
  <si>
    <t>15.23</t>
  </si>
  <si>
    <t>BARRA DOBLE ABATIBLE PARED ACERO INOX AISI-304 852 mm</t>
  </si>
  <si>
    <t>Barra doble abatible, de apoyo o asidero, de instalación en pared, de 852 mm de longitud de apoyo; fabricada en tubo de acero inox AISI-304, con acabado satinado o brillo (100% libre de bacterias). Totalmente instalada; i/p.p. de fijaciones mediante taco y tornillo, replanteos y medios auxiliares. Conforme a CTE DB SUA-9. Barra y materiales con marcado CE y DdP (Declaración de prestaciones) según Reglamento (UE) 305/2011. Máquinas y herramientas con marcado CE según Directiva 2006/42/CE.</t>
  </si>
  <si>
    <t>Total 15.23</t>
  </si>
  <si>
    <t>15.24</t>
  </si>
  <si>
    <t>TERMO ELÉCTRICO ACS 30-35 l</t>
  </si>
  <si>
    <t>Termo eléctrico de 30-35 litros de capacidad, con mando de control de temperatura regulable, termostato de seguridad, válvula de seguridad con dispositivo de vaciado, con recubrimiento exterior con pintura epoxi, monofásico (240 V-50 Hz), conforme a UNE-EN 60335-2-21:2004 y UNE-EN 50440:2016. Incluye el montaje de soportes, conexiones a la red de fontanería, llaves de corte y latiguillos, conexión a la instalación eléctrica, llenado y prueba de funcionamiento. Totalmente instalado conforme a RITE (RD 1027/2007) y CTE DB-HE-2. Equipos y accesorios con marcado CE y DdP (declaración de prestaciones) según Reglamento UE 305/2011.</t>
  </si>
  <si>
    <t>Total 15.24</t>
  </si>
  <si>
    <t>Total CAPITULO15</t>
  </si>
  <si>
    <t>CAPÍTULO16</t>
  </si>
  <si>
    <t>CLIMATIZACIÓN</t>
  </si>
  <si>
    <t>16.01</t>
  </si>
  <si>
    <t>EQUIPOS DE CLIMATIZACIÓN</t>
  </si>
  <si>
    <t>16.01.01</t>
  </si>
  <si>
    <t>UNIDAD EXTERIOR  VRF, DAIKIN mod. RXYQ16U</t>
  </si>
  <si>
    <t>Unidad exterior VRV IV y bomba de calor Daikin modelo RXYQ16U.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</si>
  <si>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Total 16.01.01</t>
  </si>
  <si>
    <t>16.01.02</t>
  </si>
  <si>
    <t>UNIDAD EXTERIOR VRF, DAIKIN mod: RXYQ20U</t>
  </si>
  <si>
    <t>Unidad exterior VRV IV y bomba de calor Daikin modelo RXYQ20U.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</si>
  <si>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Total 16.01.02</t>
  </si>
  <si>
    <t>16.01.03</t>
  </si>
  <si>
    <t>CONJUNTO  1x1 CASSETTE  DAIKIN UD. EXTERIOR NRXM25A9 Y CASSETTE FFA25A9</t>
  </si>
  <si>
    <t>Conjunto 1+1 Daikin ud. exterior Split DC Inverter R32 RXM25A9 y ud. interior Cassette 60x60 SKY AIR R410/R32 FFA25A9, incluso panel decorativo BYFQ60CW para cassette y mando cable Bluetooth con sensor color blanco modelo BRC1H52W.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</si>
  <si>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Total 16.01.03</t>
  </si>
  <si>
    <t>16.01.04</t>
  </si>
  <si>
    <t>UNIDAD INT. CONDUCTOS DAIKIN FXMQ250A</t>
  </si>
  <si>
    <t>Suministro y colocación de Ud. interior de conductos de alta presión R410A,  Daikin FXMQ250A dimensiones 1100x470x1490mm, Alimentación eléctrica 220-240/220-230 Hz.
Capacidad de refrigeración 28,0Kw
Capacidad de calefacción 31.5Kw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</si>
  <si>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zona CM</t>
  </si>
  <si>
    <t>zona Sepe</t>
  </si>
  <si>
    <t>Total 16.01.04</t>
  </si>
  <si>
    <t>16.01.05</t>
  </si>
  <si>
    <t>UNIDAD INT. CONDUCTOS DAIKIN FXSQ15A</t>
  </si>
  <si>
    <t>Suministro y colocación de Ud. interior de conductos de alta presión R410A,  Daikin FXMQ15A dimensiones 800x245x550mm, Alimentación eléctrica 220-240/220-230 Hz.
Capacidad de refrigeración 1,7Kw
Capacidad de calefacción 1.9Kw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</si>
  <si>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despacho dirección Sepe</t>
  </si>
  <si>
    <t>sala reuniones CM</t>
  </si>
  <si>
    <t>Total 16.01.05</t>
  </si>
  <si>
    <t>16.01.07</t>
  </si>
  <si>
    <t>UNIDAD INT. CONDUCTOS DAIKIN FXSQ25A</t>
  </si>
  <si>
    <t>Suministro y colocación de Ud. interior de conductos de alta presión R410A,  Daikin FXMQ25A dimensiones 800x245x550mm, Alimentación eléctrica 220-240/220-230 Hz.
Capacidad de refrigeración 2.8Kw
Capacidad de calefacción 3.2Kw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</si>
  <si>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despacho dirección CM</t>
  </si>
  <si>
    <t>sala reuniones Sepe</t>
  </si>
  <si>
    <t>Total 16.01.07</t>
  </si>
  <si>
    <t>16.01.08</t>
  </si>
  <si>
    <t>UNIDAD INT. CONDUCTOS DAIKIN FXSQ32A</t>
  </si>
  <si>
    <t>Suministro y colocación de Ud. interior de conductos de alta presión R410A,  Daikin FXMQ32A dimensiones 800x245x550mm, Alimentación eléctrica 220-240/220-230 Hz.
Capacidad de refrigeración 3.6Kw
Capacidad de calefacción 4.0Kw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</si>
  <si>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Total 16.01.08</t>
  </si>
  <si>
    <t>16.01.09</t>
  </si>
  <si>
    <t>UNIDAD INT. CONDUCTOS DAIKIN FXSQ50A</t>
  </si>
  <si>
    <t>Suministro y colocación de Ud. interior de conductos de alta presión R410A,  Daikin FXMQ50A dimensiones 800x245x700mm, Alimentación eléctrica 220-240/220-230 Hz.
Capacidad de refrigeración 5.6Kw
Capacidad de calefacción 6.3Kw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</si>
  <si>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distribuidor lateral</t>
  </si>
  <si>
    <t>Total 16.01.09</t>
  </si>
  <si>
    <t>16.01.10</t>
  </si>
  <si>
    <t>UNIDAD INT. CONDUCTOS DAIKIN FXSQ100A</t>
  </si>
  <si>
    <t>Suministro y colocación de Ud. interior de conductos de alta presión R410A,  Daikin FXMQ100A dimensiones 800x245x1400mm, Alimentación eléctrica 220-240/220-230 Hz.
Capacidad de refrigeración 11.2Kw
Capacidad de calefacción 12.5Kw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</si>
  <si>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Total 16.01.10</t>
  </si>
  <si>
    <t>16.01.11</t>
  </si>
  <si>
    <t>UNIDAD INT. CONDUCTOS DAIKIN FXSQ125A</t>
  </si>
  <si>
    <t>Suministro y colocación de Ud. interior de conductos de alta presión R410A,  Daikin FXMQ125A dimensiones 800x245x1400mm, Alimentación eléctrica 220-240/220-230 Hz.
Capacidad de refrigeración 14,0Kw
Capacidad de calefacción 16,0Kw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</si>
  <si>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distribuidor principal</t>
  </si>
  <si>
    <t>Total 16.01.11</t>
  </si>
  <si>
    <t>16.01.12</t>
  </si>
  <si>
    <t>UNIDAD INT. CONDUCTOS DAIKIN FXSQ140A</t>
  </si>
  <si>
    <t>Suministro y colocación de Ud. interior de conductos de alta presión R410A,  Daikin FXMQ140A dimensiones 800x245x1550mm, Alimentación eléctrica 220-240/220-230 Hz.
Capacidad de refrigeración 16,0Kw
Capacidad de calefacción 18,0Kw
Este producto ha obtenido la certificación Eurovent y se encuentra en su directorio de productos certificados.
Realizar sólo el MONTAJE  POR INSTALADOR AUTORIZADO POR INDUSTRIA.
- Recepción de equipo en la obra indicada.
- Amortiguadores.
- Anclaje.
- Conexión a desagüe existente.
- Línea de Interconexión Control de maniobra.
- Unidad Probada y funcionando.( Conexionado Frigorífico y Eléctrico de Fuerza ( toma dejada por otros ).</t>
  </si>
  <si>
    <t>Total 16.01.12</t>
  </si>
  <si>
    <t>16.01.13</t>
  </si>
  <si>
    <t>JUEGO DERIVACIONES REFNET KHRQ22M20T</t>
  </si>
  <si>
    <t>Juego de derivaciones Refnet modelo KHRQ22M20T para VRV Inverter con refrigerante R410A.</t>
  </si>
  <si>
    <t>Total 16.01.13</t>
  </si>
  <si>
    <t>16.01.14</t>
  </si>
  <si>
    <t>JUEGO DE DERIVACIONES REFNET KHRQ22M29T9</t>
  </si>
  <si>
    <t>Juego de derivaciones Refnet modelo KHRQ22M29T9 para VRV Inverter con refrigerante R410A.</t>
  </si>
  <si>
    <t>Total 16.01.14</t>
  </si>
  <si>
    <t>16.01.15</t>
  </si>
  <si>
    <t>JUEGO DE DERIVACIONES REFNET KHRQ22M64T</t>
  </si>
  <si>
    <t>Juego de derivaciones Refnet modelo KHRQ22M64T para VRV Inverter con refrigerante R410A.</t>
  </si>
  <si>
    <t>Total 16.01.15</t>
  </si>
  <si>
    <t>16.01.16</t>
  </si>
  <si>
    <t>CONTROL CENTRALIZADO CLOUD EDGE LITE</t>
  </si>
  <si>
    <t xml:space="preserve">Controlador centralizado independiente Cloud Edge Lite DGE602A51  </t>
  </si>
  <si>
    <t>Total 16.01.16</t>
  </si>
  <si>
    <t>16.01.18</t>
  </si>
  <si>
    <t>MANDO CABLE POR BLUETOOTH</t>
  </si>
  <si>
    <t>Mando por cable por Bluetooth con sensor color blanco</t>
  </si>
  <si>
    <t>Total 16.01.18</t>
  </si>
  <si>
    <t>16.01.21</t>
  </si>
  <si>
    <t>TUBERÍA COBRE FRIGORÍFICO ROLLO</t>
  </si>
  <si>
    <t>- Tubería de cobre con los diámetros necesarios a la instalación, con aislamiento de espesor según RITE, incluso p.p. de accesorios y pequeño material, totalmente instalada. 
- Incluso parte proporcional carga de gas refrigerante.
- Incluso aceite especial para compresores, con vacio y limpieza de todas las líneas.</t>
  </si>
  <si>
    <t>ø1/4"</t>
  </si>
  <si>
    <t>ø3/8"</t>
  </si>
  <si>
    <t>ø1/2"</t>
  </si>
  <si>
    <t>ø5/8"</t>
  </si>
  <si>
    <t>ø3/4"</t>
  </si>
  <si>
    <t>ø7/8"</t>
  </si>
  <si>
    <t>ø1"</t>
  </si>
  <si>
    <t>ø1-1/8"</t>
  </si>
  <si>
    <t>Total 16.01.21</t>
  </si>
  <si>
    <t>16.01.22</t>
  </si>
  <si>
    <t>PROTECCIÓN TUBERÍA EXTERIOR</t>
  </si>
  <si>
    <t>Conjunto de protecciones sobre el aislamiento suministrada por el fabricante, por ejemplo Armacheck S+. Se aportará ficha técnica de la protección a los técnicos de la propiedad que demuestre la idoneidad del material instalado. Además de esta protección sobre el aislamiento las tuberías aisladas se tenderán sobre bandeja de chapa galvanizada en caliente de base embutida y perforada con tapa ciega desmontable mediante útil (tipo Pemsaband SX), con los accesorios y estructura de apoyo que sea necesaria.</t>
  </si>
  <si>
    <t>Total 16.01.22</t>
  </si>
  <si>
    <t>16.01.23</t>
  </si>
  <si>
    <t>DRENAJE MAQUINA A/A PVC 125 mm</t>
  </si>
  <si>
    <t>Drenaje de máquina de climatización en PVC de 25mm de diámetro, i/p.p. de accesorios y pequeño material i/ conexionado a saneamiento.</t>
  </si>
  <si>
    <t>Condensadora</t>
  </si>
  <si>
    <t>Evaporadora</t>
  </si>
  <si>
    <t>Total 16.01.23</t>
  </si>
  <si>
    <t>16.01.24</t>
  </si>
  <si>
    <t>DOCUMENTACION DE OBRA Y AUDITORÍA ACÚSTICA</t>
  </si>
  <si>
    <t>Legalización de la instalación de climatización, incluido planos "As Biult", proyecto visado o con declaración reponsable, dirección de obra, certificado de la isntalación eléctrica, tasas de organismo de control autorizado, tasas de industria y tamitación ante los organismos oficiales correspondientes</t>
  </si>
  <si>
    <t>Total 16.01.24</t>
  </si>
  <si>
    <t>16.01.25</t>
  </si>
  <si>
    <t>BANCADA AZOTEA MÁQUINAS DE CLIMATIZACIÓN</t>
  </si>
  <si>
    <t>Bancada para azotea para montaje de condensadora, con patas regulables. Totalmente fijada sobre soporte; i/p.p. de fijaciones, conforme a RITE (RD 1027/2007) y CTE DB-HE-2. No incluye medios auxiliares de elevación o transporte ni medidas de protección colectivas. Equipos y accesorios con marcado CE y DdP (declaración de prestaciones) según Reglamento UE 305/2011.</t>
  </si>
  <si>
    <t>Total 16.01.25</t>
  </si>
  <si>
    <t>Total 16.01</t>
  </si>
  <si>
    <t>16.02</t>
  </si>
  <si>
    <t>CONDUCTOS Y DIFUSORES</t>
  </si>
  <si>
    <t>16.02.01</t>
  </si>
  <si>
    <t>CONDUCTO ISOVER CLIMAVER NETO</t>
  </si>
  <si>
    <t>Conducto autoportante rectangular para la distribución de aire climatizado formado por Climaver Neto de Isover 25 mm de espesor, constituido por un panel de lana mineral hidrofugada, revestido por aluminio (aluminio visto + kraft + malla de refuerzo + velo de vidrio) por el exterior y con un tejido de vidrio negro NETO de alta resistencia mecánica por el interior (tejido Neto), cumpliendo la norma UNE-EN 14303 Productos aislantes térmicos para equipos en edificación e instalaciones industriales. Productos manufacturados de lana mineral (MW), con una conductividad térmica de 0,032 W / (m·K), clase de reacción al fuego Bs1d0, valor de coeficiente de absorción acústica 0,85, clase de estanqueidad D y con marcas guía MTR exteriormente.</t>
  </si>
  <si>
    <t>Total 16.02.01</t>
  </si>
  <si>
    <t>16.02.02</t>
  </si>
  <si>
    <t>CONDUCTO CHAPA 0,8 mm</t>
  </si>
  <si>
    <t>Canalización de aire realizada con chapa de acero galvanizada de 0,8 mm de espesor, i/embocaduras, derivaciones, elementos de fijación y piezas especiales, homologado, instalado, según norma UNE-EN 1507:2007, CTE DB-HS-3 y RITE (RD 1027/2007).</t>
  </si>
  <si>
    <t>ø100</t>
  </si>
  <si>
    <t>ø125</t>
  </si>
  <si>
    <t>ø160</t>
  </si>
  <si>
    <t>ø225</t>
  </si>
  <si>
    <t>ø250</t>
  </si>
  <si>
    <t>Total 16.02.02</t>
  </si>
  <si>
    <t>16.02.03</t>
  </si>
  <si>
    <t>CONDUCTO FLEXIBLE ALUMINIO ISOVER D 254 mm</t>
  </si>
  <si>
    <t>Conducto flexible de 254 mm de diámetro, para distribución de aire climatizado, obtenido por enrollamiento en hélice con espiral de alambre y bandas de aluminio con poliéster (3 capas: aluminio-poliéster-aluminio), reacción al fuego M1 y temperaturas de uso entre -20ºC y 250ºC, i/p.p. de corte, derivaciones, instalación y costes indirectos.</t>
  </si>
  <si>
    <t>ø203</t>
  </si>
  <si>
    <t>ø82</t>
  </si>
  <si>
    <t>Total 16.02.03</t>
  </si>
  <si>
    <t>16.02.04</t>
  </si>
  <si>
    <t>ACOPLAMIENTO FLEXIBLE</t>
  </si>
  <si>
    <t>Suministro y colocacion: Acoplamiento flexible entre bocas de máquina de aire acondicionado y red de conductos de fibra, mediante junta elástica marca Climatech,mod. Juntaesc de 45 x 60 x 45, incluso montaje con remaches.</t>
  </si>
  <si>
    <t>Uds. Interiores</t>
  </si>
  <si>
    <t>Ventiladores</t>
  </si>
  <si>
    <t>Recuperadores</t>
  </si>
  <si>
    <t>Total 16.02.04</t>
  </si>
  <si>
    <t>16.02.05</t>
  </si>
  <si>
    <t>DIFUSOR LINEAL 2 VÍAS 1000mm</t>
  </si>
  <si>
    <t>Suministro e instalación de difusor lineal marca KOOLAIR, modelo S-74-18-2, de 2 vías, 1000 mm de longitud de paso de aire, con lamas direccionales móviles para descarga de aire lateral o vertical. Incorpora compuerta de regulación accesible desde el local. Fabricado en aluminio. Acabado estándar en aluminio anodizado o prelacado en color blanco.</t>
  </si>
  <si>
    <t>Total 16.02.05</t>
  </si>
  <si>
    <t>16.02.06</t>
  </si>
  <si>
    <t>DIFUSOR ROTACIONAL</t>
  </si>
  <si>
    <t>Suministro e instalación de difusor rotacional de lama móvil marca KOOLAIR modelo DFRO-2460-PDL-RE integrado en placa de dimensiones 595x595 mm. Incorpora plenum de conexión lateral sin aislar y compuerta de regulación accesible desde falso techo, con todos sus elementos de fijación. Pintado en RAL a definir por Dirección Facultativa</t>
  </si>
  <si>
    <t>Total 16.02.06</t>
  </si>
  <si>
    <t>16.02.07</t>
  </si>
  <si>
    <t>REJILLA LINEAL 1000x50</t>
  </si>
  <si>
    <t>Suministro y montaje de rejilla lineal de suelo, marca KOOLAIR, modelo 31-1-F, de dimensiones 1000x50 mm, para impulsión o retorno de aire con lamas fijas (deflexión 0º). Fabricada en aluminio. Acabado estándar en aluminio anodizado o prelacado en color blanco.</t>
  </si>
  <si>
    <t>Total 16.02.07</t>
  </si>
  <si>
    <t>16.02.09</t>
  </si>
  <si>
    <t>REJILLA IMPULSIÓN 300x150</t>
  </si>
  <si>
    <t>Suministro y montaje de rejilla de simple deflexión marca KOOLAIR, modelo 20-SH-O-MM, de dimensiones 300x150 mm, para impulsión de aire con aletas horizontales orientables individualmente, con compuerta de regulación. Acabado estándar en aluminio anodizado o prelacado en color blanco. Incluye suministro de  marco metálico de montaje.</t>
  </si>
  <si>
    <t>Total 16.02.09</t>
  </si>
  <si>
    <t>16.02.10</t>
  </si>
  <si>
    <t>REJILLA IMPULSIÓN 300x200</t>
  </si>
  <si>
    <t>Suministro y montaje de rejilla de simple deflexión marca KOOLAIR, modelo 20-SH-O-MM, de dimensiones300x200 mm, para impulsión de aire con aletas horizontales orientables individualmente, con compuerta de regulación. Acabado estándar en aluminio anodizado o prelacado en color blanco. Incluye suministro de  marco metálico de montaje.</t>
  </si>
  <si>
    <t>Total 16.02.10</t>
  </si>
  <si>
    <t>16.02.11</t>
  </si>
  <si>
    <t>REJILLA IMPULSIÓN 500x100</t>
  </si>
  <si>
    <t>Suministro y montaje de rejilla de simple deflexión marca KOOLAIR, modelo 20-SH-O-MM, de dimensiones 500x100 mm, para impulsión de aire con aletas horizontales orientables individualmente, con compuerta de regulación. Acabado estándar en aluminio anodizado o prelacado en color blanco. Incluye suministro de  marco metálico de montaje.</t>
  </si>
  <si>
    <t>Total 16.02.11</t>
  </si>
  <si>
    <t>16.02.12</t>
  </si>
  <si>
    <t>REJILLA IMPULSIÓN 450x200</t>
  </si>
  <si>
    <t>Suministro y montaje de rejilla de simple deflexión marca KOOLAIR, modelo 20-SH-O-MM, de dimensiones 450x200 mm, para impulsión de aire con aletas horizontales orientables individualmente, con compuerta de regulación. Acabado estándar en aluminio anodizado o prelacado en color blanco. Incluye suministro de  marco metálico de montaje.</t>
  </si>
  <si>
    <t>Total 16.02.12</t>
  </si>
  <si>
    <t>16.02.13</t>
  </si>
  <si>
    <t>REJILLA IMPULSIÓN 250x200</t>
  </si>
  <si>
    <t>Suministro y montaje de rejilla de simple deflexión marca KOOLAIR, modelo 20-SH-O-MM, de dimensiones 250x200 mm, para impulsión de aire con aletas horizontales orientables individualmente, con compuerta de regulación. Acabado estándar en aluminio anodizado o prelacado en color blanco. Incluye suministro de  marco metálico de montaje.</t>
  </si>
  <si>
    <t>Total 16.02.13</t>
  </si>
  <si>
    <t>16.02.14</t>
  </si>
  <si>
    <t>REJILLA IMPULSIÓN 400x150</t>
  </si>
  <si>
    <t>Suministro y montaje de rejilla de simple deflexión marca KOOLAIR, modelo 20-SH-O-MM, de dimensiones 400x150 mm, para impulsión de aire con aletas horizontales orientables individualmente, con compuerta de regulación. Acabado estándar en aluminio anodizado o prelacado en color blanco. Incluye suministro de  marco metálico de montaje.</t>
  </si>
  <si>
    <t>Total 16.02.14</t>
  </si>
  <si>
    <t>16.02.15</t>
  </si>
  <si>
    <t>REJILLA IMPULSIÓN 250x100</t>
  </si>
  <si>
    <t>Suministro y montaje de rejilla de simple deflexión marca KOOLAIR, modelo 20-SH-O-MM, de dimensiones 250x100 mm, para impulsión de aire con aletas horizontales orientables individualmente, con compuerta de regulación. Acabado estándar en aluminio anodizado o prelacado en color blanco. Incluye suministro de  marco metálico de montaje.</t>
  </si>
  <si>
    <t>Total 16.02.15</t>
  </si>
  <si>
    <t>16.02.16</t>
  </si>
  <si>
    <t>REJILLA IMPULSIÓN 400x100</t>
  </si>
  <si>
    <t>Suministro y montaje de rejilla de simple deflexión marca KOOLAIR, modelo 20-SH-O-MM, de dimensiones 400x100 mm, para impulsión de aire con aletas horizontales orientables individualmente, con compuerta de regulación. Acabado estándar en aluminio anodizado o prelacado en color blanco. Incluye suministro de  marco metálico de montaje.</t>
  </si>
  <si>
    <t>Total 16.02.16</t>
  </si>
  <si>
    <t>16.02.17</t>
  </si>
  <si>
    <t>REJILLA IMPULSIÓN 200x200</t>
  </si>
  <si>
    <t>Suministro y montaje de rejilla de simple deflexión marca KOOLAIR, modelo 20-SH-O-MM, de dimensiones 200x200 mm, para impulsión de aire con aletas horizontales orientables individualmente, con compuerta de regulación. Acabado estándar en aluminio anodizado o prelacado en color blanco. Incluye suministro de  marco metálico de montaje.</t>
  </si>
  <si>
    <t>Total 16.02.17</t>
  </si>
  <si>
    <t>16.02.18</t>
  </si>
  <si>
    <t>REJILLA IMPULSIÓN 350x250</t>
  </si>
  <si>
    <t>Suministro y montaje de rejilla de simple deflexión marca KOOLAIR, modelo 20-SH-O-MM, de dimensiones 350x250 mm, para impulsión de aire con aletas horizontales orientables individualmente, con compuerta de regulación. Acabado estándar en aluminio anodizado o prelacado en color blanco. Incluye suministro de  marco metálico de montaje.</t>
  </si>
  <si>
    <t>Total 16.02.18</t>
  </si>
  <si>
    <t>16.02.19</t>
  </si>
  <si>
    <t>REJILLA IMPULSIÓN 350x150</t>
  </si>
  <si>
    <t>Suministro y montaje de rejilla de simple deflexión marca KOOLAIR, modelo 20-SH-O-MM, de dimensiones 350x150 mm, para impulsión de aire con aletas horizontales orientables individualmente, con compuerta de regulación. Acabado estándar en aluminio anodizado o prelacado en color blanco. Incluye suministro de  marco metálico de montaje.</t>
  </si>
  <si>
    <t>Total 16.02.19</t>
  </si>
  <si>
    <t>16.02.20</t>
  </si>
  <si>
    <t>REJILLA IMPULSIÓN 500x200</t>
  </si>
  <si>
    <t>Suministro y montaje de rejilla de simple deflexión marca KOOLAIR, modelo 20-SH-O-MM, de dimensiones 500x200 mm, para impulsión de aire con aletas horizontales orientables individualmente, con compuerta de regulación. Acabado estándar en aluminio anodizado o prelacado en color blanco. Incluye suministro de  marco metálico de montaje.</t>
  </si>
  <si>
    <t>Total 16.02.20</t>
  </si>
  <si>
    <t>16.02.21</t>
  </si>
  <si>
    <t>REJILLA DE RETORNO 500x250</t>
  </si>
  <si>
    <t>Suministro y montaje de rejilla de retorno, marca KOOLAIR, modelo 21-45-V-O-MM, de dimensiones 500x250 mm, para retorno de aire con aletas verticales fijas a 45º, con compuerta de regulación, fabricada en chapa de acero. Acabado estándar pintado en color RAL a definir. Incluye marco metálico de montaje.</t>
  </si>
  <si>
    <t>Total 16.02.21</t>
  </si>
  <si>
    <t>16.02.22</t>
  </si>
  <si>
    <t>REJILLA DE RETORNO 500x200</t>
  </si>
  <si>
    <t>Suministro y montaje de rejilla de retorno, marca KOOLAIR, modelo 21-45-V-O-MM, de dimensiones 500x200 mm, para retorno de aire con aletas verticales fijas a 45º, con compuerta de regulación, fabricada en chapa de acero. Acabado estándar pintado en color RAL a definir. Incluye marco metálico de montaje.</t>
  </si>
  <si>
    <t>Total 16.02.22</t>
  </si>
  <si>
    <t>16.02.23</t>
  </si>
  <si>
    <t>REJILLA DE RETORNO 450x200</t>
  </si>
  <si>
    <t>Suministro y montaje de rejilla de retorno, marca KOOLAIR, modelo 21-45-V-O-MM, de dimensiones 450x200 mm, para retorno de aire con aletas verticales fijas a 45º, con compuerta de regulación, fabricada en chapa de acero. Acabado estándar pintado en color RAL a definir. Incluye marco metálico de montaje.</t>
  </si>
  <si>
    <t>Total 16.02.23</t>
  </si>
  <si>
    <t>16.02.24</t>
  </si>
  <si>
    <t>REJILLA DE RETORNO 400X250</t>
  </si>
  <si>
    <t>Suministro y montaje de rejilla de retorno, marca KOOLAIR, modelo 21-45-V-O-MM, de dimensiones 400x250 mm, para retorno de aire con aletas verticales fijas a 45º, con compuerta de regulación, fabricada en chapa de acero. Acabado estándar pintado en color RAL a definir. Incluye marco metálico de montaje.</t>
  </si>
  <si>
    <t>Total 16.02.24</t>
  </si>
  <si>
    <t>16.02.25</t>
  </si>
  <si>
    <t>COMPUERTA DE REGULACIÓN  250x125</t>
  </si>
  <si>
    <t>Compuerta rectangular de regulación, marca KOOLAIR, modelo CRR-M, tamaño 250x150 mm fabricada en chapa de acero galvanizada y accionamiento mediante un sector de mando manual de fácil uso, en el que se pude observar desde el exterior el grado de apertura de la lama. Incorpora junta de goma de estanqueidad en todo el perímetro de la envolvente.</t>
  </si>
  <si>
    <t>Total 16.02.25</t>
  </si>
  <si>
    <t>16.02.26</t>
  </si>
  <si>
    <t>COMPUERTA DE REGULACIÓN  150x150</t>
  </si>
  <si>
    <t>Compuerta rectangular de regulación, marca KOOLAIR, modelo CRR-M, tamaño 150x150 mm fabricada en chapa de acero galvanizada y accionamiento mediante un sector de mando manual de fácil uso, en el que se pude observar desde el exterior el grado de apertura de la lama. Incorpora junta de goma de estanqueidad en todo el perímetro de la envolvente.</t>
  </si>
  <si>
    <t>Total 16.02.26</t>
  </si>
  <si>
    <t>16.02.27</t>
  </si>
  <si>
    <t>COMPUERTA DE REGULACIÓN  200x200</t>
  </si>
  <si>
    <t>Compuerta rectangular de regulación, marca KOOLAIR, modelo CRR-M, tamaño 200x200 mm fabricada en chapa de acero galvanizada y accionamiento mediante un sector de mando manual de fácil uso, en el que se pude observar desde el exterior el grado de apertura de la lama. Incorpora junta de goma de estanqueidad en todo el perímetro de la envolvente.</t>
  </si>
  <si>
    <t>Total 16.02.27</t>
  </si>
  <si>
    <t>16.02.28</t>
  </si>
  <si>
    <t>COMPUERTA DE REGULACIÓN  250x150</t>
  </si>
  <si>
    <t>Total 16.02.28</t>
  </si>
  <si>
    <t>16.02.29</t>
  </si>
  <si>
    <t>COMPUERTA DE REGULACIÓN  250x200</t>
  </si>
  <si>
    <t>Compuerta rectangular de regulación, marca KOOLAIR, modelo CRR-M, tamaño 250x200 mm fabricada en chapa de acero galvanizada y accionamiento mediante un sector de mando manual de fácil uso, en el que se pude observar desde el exterior el grado de apertura de la lama. Incorpora junta de goma de estanqueidad en todo el perímetro de la envolvente</t>
  </si>
  <si>
    <t>Total 16.02.29</t>
  </si>
  <si>
    <t>16.02.30</t>
  </si>
  <si>
    <t>COMPUERTA DE REGULACIÓN  300x250</t>
  </si>
  <si>
    <t>Compuerta rectangular de regulación, marca KOOLAIR, modelo CRR-M, tamaño 300x250 mm fabricada en chapa de acero galvanizada y accionamiento mediante un sector de mando manual de fácil uso, en el que se pude observar desde el exterior el grado de apertura de la lama. Incorpora junta de goma de estanqueidad en todo el perímetro de la envolvente.</t>
  </si>
  <si>
    <t>Total 16.02.30</t>
  </si>
  <si>
    <t>16.02.31</t>
  </si>
  <si>
    <t>COMPUERTA DE REGULACIÓN  125x125</t>
  </si>
  <si>
    <t>Compuerta rectangular de regulación, marca KOOLAIR, modelo CRR-M, tamaño 125x125 mm fabricada en chapa de acero galvanizada y accionamiento mediante un sector de mando manual de fácil uso, en el que se pude observar desde el exterior el grado de apertura de la lama. Incorpora junta de goma de estanqueidad en todo el perímetro de la envolvente.</t>
  </si>
  <si>
    <t>Total 16.02.31</t>
  </si>
  <si>
    <t>16.02.32</t>
  </si>
  <si>
    <t>COMPUERTA DE REGULACIÓN  150x125</t>
  </si>
  <si>
    <t>Compuerta rectangular de regulación, marca KOOLAIR, modelo CRR-M, tamaño 150x125 mm fabricada en chapa de acero galvanizada y accionamiento mediante un sector de mando manual de fácil uso, en el que se pude observar desde el exterior el grado de apertura de la lama. Incorpora junta de goma de estanqueidad en todo el perímetro de la envolvente.</t>
  </si>
  <si>
    <t>Total 16.02.32</t>
  </si>
  <si>
    <t>16.02.33</t>
  </si>
  <si>
    <t>BOCA DE EXTRACCIÓN</t>
  </si>
  <si>
    <t>Caperuza para chimenea fabricada en acero inoxidable, formada por tejadillo superior y lamas horizontales en las caras laterales; cuadrada de dimensiones 400x400 mm o rectangular de lado máximo de 400 mm. Totalmente instalada; i/p.p. de fijaciones y medios auxiliares. Conforme a CTE DB-HS-3.</t>
  </si>
  <si>
    <t>Total 16.02.33</t>
  </si>
  <si>
    <t>Total 16.02</t>
  </si>
  <si>
    <t>16.03</t>
  </si>
  <si>
    <t>EQUIPOS DE VENTILACIÓN</t>
  </si>
  <si>
    <t>16.03.01</t>
  </si>
  <si>
    <t>EXTRACTOR EN LÍNEA TD-500/150-160 SILENT T 3V (220-240V 50/60) N8</t>
  </si>
  <si>
    <t>Ventiladores helicocentrífugos in-line ultrasilenciosos
Serie TD-SILENT. Codigo Producto: 5211366400, Descripción Producto: TD-500/150-160 SILENT T 3V (220-240V 50/60) N8. Clase ETIM 9.0: EC011013- Version 6.
Ventilador helicocentrifugo</t>
  </si>
  <si>
    <t>Total 16.03.01</t>
  </si>
  <si>
    <t>16.03.02</t>
  </si>
  <si>
    <t>EXTRACTOR EN LÍNEA TD-800/200 SILENT T 3V (220-240V 50/60) N8</t>
  </si>
  <si>
    <t>Ventiladores helicocentrífugos in-line ultrasilenciosos
Serie TD-SILENT. Codigo Producto: 5211366500, Descripción Producto: TD-800/200 SILENT T 3V (220-240V 50/60) N8. Clase ETIM 9.0: EC011013- Version 6.
Ventilador helicocentrifugo</t>
  </si>
  <si>
    <t>Total 16.03.02</t>
  </si>
  <si>
    <t>16.03.03</t>
  </si>
  <si>
    <t>RECUPERADOR  LUYMAR UR-4200-EC</t>
  </si>
  <si>
    <t>RECUPERADOR SERIE UR - EC
• Caudales desde 3200 hasta 4600m3/h cumpliendo con el reglamento europeo de diseño
ecológico (1253/2014).
• Estructura caja externa en chapa Magnelis.
• Aislamiento perimetral de 20 mm. con paneles sandwich de 20 mm. en suelo y 60 mm en techo.
• Intercambiador alta eficiencia (&gt;73%), certificado por Eurovent.
• Motores electrónicos con tecnología EC para un bajo consumo eléctrico.
• By-pass y control integrado.
• Filtros según normativa R.I.T.E, fácilmente extraíbles.
• Sistema de drenaje de condensados.
CONTROL DE SERIE INCLUIDO (MONTADO Y CABLEADO)
• Gestión del bypass en modo manual o automático (por sondas de temperaturas - incluidas).
• Gestión manual de la velocidad de los ventiladores.
• Alarma de filtros sucios por presostato diferencial y por timer indicacion visual en display.
• Programación semanal (hasta 2 arranques/paros por día).
• Mando a distancia con pantalla LCD.
• Posibilidad de control mediante MODBUS modo RTU RS-485.
Opcional:
• Tejadillo y viseras para montaje en exterior.
• Disponible filtración F7 + F9 en impulsión.
• Disponible baterías eléctricas, de agua fría, agua caliente y de expansión directa.
• Disponible sonda de calidad de aire CO2, sonda VOC ó sonda de humedad.
• Disponible control por presión/caudal constante.
• Disponible control IoT mediante APP por WIFI.</t>
  </si>
  <si>
    <t>Total 16.03.03</t>
  </si>
  <si>
    <t>16.03.04</t>
  </si>
  <si>
    <t>RECUPERADOR LUYMAR UR-1200-EC</t>
  </si>
  <si>
    <t>RECUPERADOR SERIE UR - EC
• Caudales desde 400 hasta 1.500 m3/h cumpliendo con el reglamento europeo de diseño
ecológico (1253/2014).
• Estructura caja externa en chapa Magnelis.
• Aislamiento perimetral de 20 mm. con paneles sandwich de 20 mm. en suelo y 60 mm en techo.
• Intercambiador alta eficiencia (&gt;73%), certificado por Eurovent.
• Motores electrónicos con tecnología EC para un bajo consumo eléctrico.
• By-pass y control integrado.
• Filtros según normativa R.I.T.E, fácilmente extraíbles.
• Sistema de drenaje de condensados.
CONTROL DE SERIE INCLUIDO (MONTADO Y CABLEADO)
• Gestión del bypass en modo manual o automático (por sondas de temperaturas - incluidas).
• Gestión manual de la velocidad de los ventiladores.
• Alarma de filtros sucios por presostato diferencial y por timer indicacion visual en display.
• Programación semanal (hasta 2 arranques/paros por día).
• Mando a distancia con pantalla LCD.
• Posibilidad de control mediante MODBUS modo RTU RS-485.
Opcional:
• Tejadillo y viseras para montaje en exterior.
• Disponible filtración F7 + F9 en impulsión.
• Disponible baterías eléctricas, de agua fría, agua caliente y de expansión directa.
• Disponible sonda de calidad de aire CO2, sonda VOC ó sonda de humedad.
• Disponible control por presión/caudal constante.
• Disponible control IoT mediante APP por WIFI.</t>
  </si>
  <si>
    <t>Total 16.03.04</t>
  </si>
  <si>
    <t>16.03.05</t>
  </si>
  <si>
    <t>SONDA CO2 SISTENA S154D</t>
  </si>
  <si>
    <t>Sonda multiparamétrica S154D  diseñada para realizar las funciones de medida en conducto de las variables temperatura, humedad relativa, VOC y CO2. Integra las salidas correspondientes a dichas medidas, tanto con salidas proporcionales como con  salida mediante comunicación serie.</t>
  </si>
  <si>
    <t>Total 16.03.05</t>
  </si>
  <si>
    <t>Total 16.03</t>
  </si>
  <si>
    <t>Total CAPÍTULO16</t>
  </si>
  <si>
    <t>CAPÍTULO17</t>
  </si>
  <si>
    <t>PROTECCIÓN CONTRAINCENDIOS</t>
  </si>
  <si>
    <t>17.01</t>
  </si>
  <si>
    <t>EXTINTOR PORTÁTIL POLVO ABC 6 kg EFICACIA 27A 183B C</t>
  </si>
  <si>
    <t>Extintor de polvo químico polivalente ABC, de 6 kg de agente extintor, de eficacia 27A 183B C; equipado con soporte, manguera de caucho flexible con revestimiento de poliamida negra y difusor tubular, y manómetro comprobable. Cuerpo del extintor en chapa de acero laminado AP04, con acabado en pintura de poliéster resistente a la radiación UV. Peso total del equipo aprox. 9,22 kg. Conforme a Normas UNE-EN 3-7:2004+A1:2008 y UNE-EN 3-10:2010, con marcado CE y certificado AENOR. Totalmente montado. Medida la unidad instalada.</t>
  </si>
  <si>
    <t>Total 17.01</t>
  </si>
  <si>
    <t>17.02</t>
  </si>
  <si>
    <t>EXTINTOR PORTÁTIL CO2 5 kg ENVASE ACERO</t>
  </si>
  <si>
    <t>Extintor de CO2, de 5 kg de agente extintor, de eficacia 89B; equipado con soporte y manguera flexible con trompa. Cuerpo del extintor en chapa de acero, con acabado en pintura de poliéster resistente a la radiación UV. Peso total del equipo aprox. 14 kg. Conforme a Normas UNE-EN 3-7:2004+A1:2008 y UNE-EN 3-10:2010, con marcado CE y certificado AENOR. Totalmente montado. Medida la unidad instalada.</t>
  </si>
  <si>
    <t>Total 17.02</t>
  </si>
  <si>
    <t>17.03</t>
  </si>
  <si>
    <t>CENTRAL INCENDIOS ANALÓGICA-ALGORÍTMICA 6 BUCLES AMPLIABLES</t>
  </si>
  <si>
    <t>Central analógica-algorítmica de incendios, con capacidad de 6 bucles algorítmicos bidireccionales de 125 equipos analógicos-algorítmicos (detectores, pulsadores y módulos) cada uno, ampliables hasta 8 bucles mediante tarjeta de bucles (equipa 3 tarjetas con 2 bucles por tarjeta). Dispone de un microprocesador independiente por cada 250 equipos. Equipada con fuente de alimentación conmutada de 27,2 Vcc-4A, cargador de baterías de emergencia y 2 baterías de 12 V-17 Ah. Equipo conforme a Norma UNE 23007-2:1998/1M:2008 y UNE 23007-4:1998/2M:2007, y con Certificado CE CPR. Totalmente instalado; i/p.p. de conexiones y medios auxiliares.</t>
  </si>
  <si>
    <t>Total 17.03</t>
  </si>
  <si>
    <t>17.04</t>
  </si>
  <si>
    <t>FUENTE DE ALIMENTACIÓN CONMUTADA 24V-5A (17 Ah)</t>
  </si>
  <si>
    <t>Fuente de alimentación conmutada cortocircuitable de 24 Vcc-5 A, bitensión 230/115 Vac-50-60 Hz, provista de indicaciones luminosas de estado general de la fuente de alimentación, estado y carga de las baterías y de los fusibles de salida. Dispone de 2 salidas independientes protegidas contra cortocircuitos. Equipa tarjeta microprocesada de información de estado permanente. Capacidad de 2 baterías 12 V-17 Ah. Equipo conforme a Norma UNE 23007-4:1998/2M:2007. Totalmente instalado; i/p.p. de conexiones y medios auxiliares.</t>
  </si>
  <si>
    <t>Total 17.04</t>
  </si>
  <si>
    <t>17.05</t>
  </si>
  <si>
    <t>DETECTOR ÓPTICO DE HUMOS CONVENCIONAL</t>
  </si>
  <si>
    <t>Detector óptico de humos de bajo perfil, equipado con doble indicador luminoso, salida de alarma remota, zócalo y protector de polvo. Conexión a 2 hilos. Equipo conforme a Norma UNE-EN 54-7:2019 y Certificado LPCB. Totalmente instalado; i/p.p. de conexiones y medios auxiliares.</t>
  </si>
  <si>
    <t>Total 17.05</t>
  </si>
  <si>
    <t>17.06</t>
  </si>
  <si>
    <t>PULSADOR ALARMA INCENDIO CON AUTOCHEQUEO</t>
  </si>
  <si>
    <t>Pulsador de alarma de fuego con autochequeo, en color rojo, con microrruptor, LED de alarma y autochequeo, sistema de comprobación con llave de rearme y lámina de plástico calibrada para que se enclave y no rompa. Equipo con certificado CE y conforme a Norma UNE-EN 54-11:2001/A1:2007. Totalmente instalado; i/p.p. de conexiones.</t>
  </si>
  <si>
    <t>Total 17.06</t>
  </si>
  <si>
    <t>17.07</t>
  </si>
  <si>
    <t>B.I.E. 25 mm - 20 m ABATIBLE ARMARIO CON PUERTA INOX.</t>
  </si>
  <si>
    <t>Boca de incendio equipada (B.I.E.) abatible, compuesta por armario horizontal de chapa de acero inoxidable 650x680x180 mm, con rejilla lateral de ventilación y taladros inferiores para desagüe. Bisagra interior integral para la devanadera abatible 180º, y puerta con visor de metacrilato o ciega, con cerradura abrefácil en ABS. Manguera semirrígida de diámetro 25 mm y 20 m de longitud fabricada según UNE-EN 694:2015 y con Certificado AENOR, lanza de triple efecto (chorro, pulverización cónica y cierre), válvula de asiento con roscas de 1" y con pieza de comprobación con manómetro. Equipo conforme a Norma UNE-EN 671-1:2013. Totalmente instalada; i/p.p. de conexiones y medios auxiliares.</t>
  </si>
  <si>
    <t>Total 17.07</t>
  </si>
  <si>
    <t>17.08</t>
  </si>
  <si>
    <t>SEÑAL FOTOLUM. CLASE B INCENDIOS 297x210 mm DIN-A4</t>
  </si>
  <si>
    <t>Señal para equipo o medio de extinción manual de instalación de protección contra incendios (P.C.I.), fotoluminiscente, de Clase B (150 minicandelas); fabricada en material plástico, de dimensiones 297x210 mm (DIN-A4), conforme a UNE 23033-1:2019 y UNE 23035:2003. Totalmente instalada. Visible a 10 m conforme al CTE DB-SI-4.</t>
  </si>
  <si>
    <t>Total 17.08</t>
  </si>
  <si>
    <t>17.09</t>
  </si>
  <si>
    <t>ADHESIVO INFORMATIVO "RÓMPASE EN CASO DE INCENDIO"</t>
  </si>
  <si>
    <t>Adhesivo informativo homologado, con inscripción de "Rómpase en Caso de Incendio", de dimensiones aprox. de 9x9 cm. Totalmente adherido; i/p.p. de limpieza superficial del soporte.</t>
  </si>
  <si>
    <t>Total 17.09</t>
  </si>
  <si>
    <t>17.10</t>
  </si>
  <si>
    <t>SEÑAL FOTOLUMINISCENTE CLASE B EVACUACIÓN - EMERGENCIA 297x210 mm DIN-A4</t>
  </si>
  <si>
    <t>Señal de indicación de evacuación o de emergencia, fotoluminiscente, de Clase B (150 minicandelas); fabricada en material plástico, de dimensiones 297x210 mm (DIN-A4), conforme a UNE 23034:1988 y UNE 23035:2003. Totalmente instalada. Visible a 10 m. Conforme al CTE DB-SI-3.</t>
  </si>
  <si>
    <t>evacuación</t>
  </si>
  <si>
    <t>salida/sin salida</t>
  </si>
  <si>
    <t>Total 17.10</t>
  </si>
  <si>
    <t>17.12</t>
  </si>
  <si>
    <t>SIRENA ELECTRÓNICA INCENDIOS</t>
  </si>
  <si>
    <t>Sirena electrónica de alarma de incendio para uso interior o exterior, en color rojo; provista de diferentes opciones de tono. De 102 dB de nivel sonoro y grado de protección IP-54 o IP-65. Equipo con certificado CE y CPR, conforme a Norma UNE-EN 54-3:2016. Totalmente instalado; i/p.p. de conexiones.</t>
  </si>
  <si>
    <t>Total 17.12</t>
  </si>
  <si>
    <t>17.13</t>
  </si>
  <si>
    <t>TUBERÍA INCENDIOS ACERO GALVANIZADO 1" DN25</t>
  </si>
  <si>
    <t>Tubería de instalación de red de distribución de agua contra incendios, formada por tubo de acero galvanizado para soldar, UNE-EN 10255:2005+A1:2008 de 1" (DN25), sin calorifugar, con acabado con 2 manos de esmalte sintético brillante en color rojo (RAL 3000 o similar). Totalmente montada; i/p.p. de uniones, soportes y accesorios.</t>
  </si>
  <si>
    <t>traslado de bocas de incendio equipadas</t>
  </si>
  <si>
    <t>Total 17.13</t>
  </si>
  <si>
    <t>Total CAPÍTULO17</t>
  </si>
  <si>
    <t>CAPÍTULO18</t>
  </si>
  <si>
    <t>PINTURAS</t>
  </si>
  <si>
    <t>18.01</t>
  </si>
  <si>
    <t>PINTURA PLÁSTICA BLANCO/COLOR MATE INTERIOR</t>
  </si>
  <si>
    <t>Pintura plástica blanca/colores mate para interior (según UNE 48243:2016), de máxima calidad y duración. Sin disolventes, gran cobertura, no salpica y resistente al frote húmedo según DIN 53778. Evita la aparición de moho. Sobre superficies muy porosas aplicar una mano de imprimación transparente y no peliculante al agua. Productos con marcado CE y DdP (Declaración de prestaciones) según Reglamento (UE) 305/2011.</t>
  </si>
  <si>
    <t>distribuidor almacenes</t>
  </si>
  <si>
    <t>falsos techos lisos</t>
  </si>
  <si>
    <t>cortineros</t>
  </si>
  <si>
    <t>falsa viga fachada principal</t>
  </si>
  <si>
    <t>Total 18.01</t>
  </si>
  <si>
    <t>18.02</t>
  </si>
  <si>
    <t>RECUBRIMIENTO ANTIGRAFITI FACHADA TECHLAM</t>
  </si>
  <si>
    <t>Recubrimiento de base alcohol multisectorial para metales en general, de propiedades anti grafiti, fácil limpieza, anti corrosivo, resistente a impactos y el rayado. Para cualquier tipo de superficie metálica como aceros inoxidables, aceros al carbono previamente arenados, hierro, latón, aluminio, cobre, bronce y metales esmaltados, cerámicas, vidrios. Tratamiento de gran dureza y durabilidad, transparente o colores RAL con altas propiedades antiadherentes, resistencia al choque térmico y agentes químicos. Aplicación con pistola de pintura con aire comprimido o inmersión.</t>
  </si>
  <si>
    <t>Total 18.02</t>
  </si>
  <si>
    <t>18.03</t>
  </si>
  <si>
    <t>RECUBRIMIENTO ANTIGRAFITI FACHADAS MONOCAPA</t>
  </si>
  <si>
    <t>Recubrimiento de base alcohol multisectorial para metales en general, de propiedades anti grafiti, fácil limpieza, anti corrosivo, resistente a impactos y el rayado. Para cualquier tipo de superficie metálica como aceros inoxidables, aceros al carbono previamente arenados, hierro, latón, aluminio, cobre, bronce y metales esmaltados, cerámicas, vidrios. Tratamiento de gran dureza y durabilidad, transparente o colores RAL con altas propiedades antiadherentes, resistencia al choque térmico y agentes químicos. Aplicación con pistola de pintura con aire comprimido o inmersión</t>
  </si>
  <si>
    <t>Total 18.03</t>
  </si>
  <si>
    <t>18.04</t>
  </si>
  <si>
    <t>PINTURA INTUMESCENTE R-90 (90 minutos)</t>
  </si>
  <si>
    <t>Pintura intumescente, al disolvente, especial para estabilidad al fuego R-90 de pilares y vigas de acero, para masividades comprendidas entre aproximadamente 63 y 100 m-1 según UNE-EN 1363-1:2015, UNE-EN 1363-2:2000, UNE-EN 13381-4:2014 y s/ CTE DB-SI. Espesor aproximado de 1501 micras secas totales. Aplicación conforme a UNE 48287:2017. Producto con marcado CE y DdP (Declaración de prestaciones) según Reglamento (UE) 305/2011.</t>
  </si>
  <si>
    <t>placa anclaje pilares</t>
  </si>
  <si>
    <t>cargaderos</t>
  </si>
  <si>
    <t>Total 18.04</t>
  </si>
  <si>
    <t>18.05</t>
  </si>
  <si>
    <t>ESMALTE SINTÉTICO MATE S/METAL</t>
  </si>
  <si>
    <t>Pintura al esmalte mate, dos manos y una mano de imprimación de minio o antioxidante sobre carpintería metálica o cerrajería, i/rascado de los óxidos y limpieza manual. Productos con marcado CE y DdP (Declaración de prestaciones) según Reglamento (UE) 305/2011.</t>
  </si>
  <si>
    <t>puertas RF salida de emergencia</t>
  </si>
  <si>
    <t>pilares redondos</t>
  </si>
  <si>
    <t>Total 18.05</t>
  </si>
  <si>
    <t>Total CAPÍTULO18</t>
  </si>
  <si>
    <t>CAPÍTULO19</t>
  </si>
  <si>
    <t>VARIOS</t>
  </si>
  <si>
    <t>19.01</t>
  </si>
  <si>
    <t>LIMPIEZA FINAL DE LOCAL TRAS FINALIZACIÓN DE OBRAS</t>
  </si>
  <si>
    <t>Limpieza de locales, desprendiendo morteros adheridos en suelos, limpieza de sanitarios, cristales etc., i/barrido, retirada de escombros a pie de carga y p.p. de medios auxiliares.</t>
  </si>
  <si>
    <t>superficie útil local</t>
  </si>
  <si>
    <t>Total 19.01</t>
  </si>
  <si>
    <t>19.015</t>
  </si>
  <si>
    <t>LIMPIEZA FINAL TRAS COLOCACIÓN DE MOBILIARIO</t>
  </si>
  <si>
    <t>Limpieza de local, tras la colocación del mobiliario, limpieza de sanitarios, cristales etc., i/barrido, retirada de envoltorios a pie de carga y p.p. de medios auxiliares.</t>
  </si>
  <si>
    <t>Total 19.015</t>
  </si>
  <si>
    <t>19.02</t>
  </si>
  <si>
    <t>ML</t>
  </si>
  <si>
    <t>VINILOS INTERIORES</t>
  </si>
  <si>
    <t>Franjas  en el acristalamiento interior, adhesivas en vinilo.</t>
  </si>
  <si>
    <t>Total 19.02</t>
  </si>
  <si>
    <t>19.03</t>
  </si>
  <si>
    <t>AMUEBLAMIENTO MUEBLE BAJO Y ALTO CALIDAD ALTA</t>
  </si>
  <si>
    <t>Amueblamiento de cocinas, con muebles de madera lacada de calidad estándar, formado por muebles bajos y altos, encimera plastificada, zócalo inferior, cornisa superior y remates, montada, sin incluir electrodomésticos, ni fregadero. Materiales con marcado CE y DdP (Declaración de prestaciones) según Reglamento (UE) 305/2011.</t>
  </si>
  <si>
    <t>Total 19.03</t>
  </si>
  <si>
    <t>19.04</t>
  </si>
  <si>
    <t>MUEBLE BAJO COCINA CALIDAD ALTA</t>
  </si>
  <si>
    <t>Mueble bajo de cocina calidad alta (tableros lacados, madera natural, formica y otros laminados compactos alta presión...etc), compuesto de: 1) Armarios bajos de distintos anchos (30/35/40/45/50/60 cm), fondo 58 cm y alto de 70 cm. Cajonera de distintos anchos (40/45/50/60/90 cm), fondo 58 cm y alto de 70 cm en una proporción aproximada del 35% del total de muebles bajos. Incluso p.p de tiradores, bisagras, patas, faldón inferior, copete superior y accesorios de acero inoxidable (cesta cacerolero, cesta guía extraible...etc). Totalmente terminado y rematado.</t>
  </si>
  <si>
    <t>Total 19.04</t>
  </si>
  <si>
    <t>19.05</t>
  </si>
  <si>
    <t>MICROHONDAS  30 L</t>
  </si>
  <si>
    <t>ud. Microhondas  tamaño estandar de dimensiones alto 25,2 cm ancho 36,5 cm y fondo 33 cm y capacidad 22 L, con apertura abatible, interior de acero inoxidable, potencia microhondas 700 w, totalmente instalada.</t>
  </si>
  <si>
    <t>Total 19.05</t>
  </si>
  <si>
    <t>19.06</t>
  </si>
  <si>
    <t>DOTACIÓN FRIGORÍFICO</t>
  </si>
  <si>
    <t>frigorífico  incluso montaje de los mismos, instalados y funcionando.</t>
  </si>
  <si>
    <t>Total 19.06</t>
  </si>
  <si>
    <t>19.07</t>
  </si>
  <si>
    <t>CABINA FENÓLICA</t>
  </si>
  <si>
    <t>Tablero para cabina fenólica aseos, de 2000 mm de altura, de tablero fenólico HPL, de 13 mm de espesor, color a elegir; incluso p.p. de puerta de 600x2000 mm ,estructura soporte de aluminio anodizado y herrajes de acero inoxidable AISI 316L.</t>
  </si>
  <si>
    <t>Total 19.07</t>
  </si>
  <si>
    <t>19.08</t>
  </si>
  <si>
    <t>ESTOR ENROLLABLE TIPO POLYSCREEN 550</t>
  </si>
  <si>
    <t>Estor de poliéster con un nivel de opacidad traslúcido, tirador de cadena y contrapeso metálico. Medidas totales 150x250 cm. Totalmente instalado.</t>
  </si>
  <si>
    <t>Total 19.08</t>
  </si>
  <si>
    <t>19.09</t>
  </si>
  <si>
    <t>BOTIQUÍN PRIMEROS AUXILIOS 30x46x14 cm</t>
  </si>
  <si>
    <t>Botiquín de primeros auxilios de pared fabricado en chapa de acero esmaltado, con llave. Dotación incluida: 1 botella de 250 ml de alcohol, 1 botella de 250 ml de agua oxigenada, 1 paquete de algodón de 25 gr, 2 sobres de gasa estéril de 20x20 cm,1 tijera de 13 cm, 1 pinza de plástico de 13 cm, 1 caja de tiritas de 10 unidades en diversas medidas, 1 rollo de esparadrapo de 5 m, 2 guantes de látex, 3 vendas de malla de 5 m y 1 manual de primeros auxilios.</t>
  </si>
  <si>
    <t>Total 19.09</t>
  </si>
  <si>
    <t>19.10</t>
  </si>
  <si>
    <t>RÓTULO METACRILATO CON ILUMINACIÓN</t>
  </si>
  <si>
    <t>Rótulo con placa frontal de metacrilato de 3 mm de grosor, rotulación por impresión directa, soporte con panel trasero de aluminio compuesto lacado blanco, iluminación LED con encendido inmediato, perfil de aluminio lacado blanco de 12 cm de grosor, fijado a la pared mediante tacos y tornillos de rosca de 50 mm. Totalmente instalado.</t>
  </si>
  <si>
    <t>Total 19.10</t>
  </si>
  <si>
    <t>19.11</t>
  </si>
  <si>
    <t>ENCIMERA FENÓLICA</t>
  </si>
  <si>
    <t>Encimera HPL ( High Presure Laminate ) Compacto Fenólico en aseos</t>
  </si>
  <si>
    <t>aseo spersonal</t>
  </si>
  <si>
    <t>Total 19.11</t>
  </si>
  <si>
    <t>19.12</t>
  </si>
  <si>
    <t>CONJUNTO CARTELERÍA-SEÑALÉTICA</t>
  </si>
  <si>
    <t>Conjunto de cartelería y señalética en placas de 150x150 mm de tamaño, con alto relieve y contraste cromático (mayor del 60%), e inscripción de texto en Braille, conforme a UNE 170002:2022 y a la Comisión Braille Española (ONCE); fabricada en material plástico resistente a arañazos y a los rayos UV. Totalmente instalada sobre soporte mediante adhesivo; i/p.p. de replanteo, limpieza y medios auxiliares. Cartel y materiales con marcado CE y DdP (Declaración de prestaciones) según Reglamento (UE) 305/2011.</t>
  </si>
  <si>
    <t>Total 19.12</t>
  </si>
  <si>
    <t>09.13</t>
  </si>
  <si>
    <t>LEVANTADO DE PLANOS</t>
  </si>
  <si>
    <t>Elaboración de un plano detallado que refleje las instalaciones y elementos comunes que atraviesen el local, tales como bajantes de saneamiento, patinillos de instalaciones, conductos, cableados o tuberías que lo atraviesen –tanto en horizontal por techos o suelo, como en vertical- así como de la estructura -pilares, vigas, forjados- y de los cerramientos entre el local y los demás espacios que lo colindan -portales, cuartos de instalaciones, cajas de ascensores y escaleras, etc,…- acompañado de un completo reportaje fotográfico, que refleje e identifique claramente todos estos elementos y su estado de conservación, de cara a que la Comunidad de propietarios lo conozca y facilite a todas las partes futuros trabajos de mantenimiento o reparaciones que sean necesarios.</t>
  </si>
  <si>
    <t>Total 09.13</t>
  </si>
  <si>
    <t>Total CAPÍTULO19</t>
  </si>
  <si>
    <t>CAPÍTULO20</t>
  </si>
  <si>
    <t>SEGURIDAD Y SALUD</t>
  </si>
  <si>
    <t>20.01</t>
  </si>
  <si>
    <t>BOTIQUIN DE OBRA</t>
  </si>
  <si>
    <t>ud. Botiquín de obra instalado.</t>
  </si>
  <si>
    <t>SPC-01</t>
  </si>
  <si>
    <t>Total 20.01</t>
  </si>
  <si>
    <t>20.02</t>
  </si>
  <si>
    <t>REPOSICIÓN DE BOTIQUIN</t>
  </si>
  <si>
    <t>ud. Reposición de material de botiquín de obra.</t>
  </si>
  <si>
    <t>Total 20.02</t>
  </si>
  <si>
    <t>20.03</t>
  </si>
  <si>
    <t>CARTEL INDICATIVO RIESGO SIN SOPORTE</t>
  </si>
  <si>
    <t>ud. Cartel indicativo de riesgo de 0,30x0,30 m, sin soporte metálico, incluso colocación y desmontado.</t>
  </si>
  <si>
    <t>Total 20.03</t>
  </si>
  <si>
    <t>20.04</t>
  </si>
  <si>
    <t>CARTEL USO OBLIGATORIO CASCO</t>
  </si>
  <si>
    <t>ud. Cartel indicativo de uso obligatorio de casco de 0,40x0,30 m sin soporte metálico, incluso colocación y desmontado.</t>
  </si>
  <si>
    <t>Total 20.04</t>
  </si>
  <si>
    <t>20.05</t>
  </si>
  <si>
    <t>CARTEL PROHIBICIÓN DE PASO</t>
  </si>
  <si>
    <t>ud. Cartel indicativo de prohibido el paso a la obra de 0,40x0,30 m sin soporte metálico, incluso colocación y desmontado.</t>
  </si>
  <si>
    <t>Total 20.05</t>
  </si>
  <si>
    <t>20.06</t>
  </si>
  <si>
    <t>CINTA DE BALIZAMIENTO ROJA/BLANCA</t>
  </si>
  <si>
    <t>m. Cinta corrida de balizamiento plástica pintada a dos colores roja y blanca, incluso colocación y desmontado.</t>
  </si>
  <si>
    <t>Total 20.06</t>
  </si>
  <si>
    <t>20.07</t>
  </si>
  <si>
    <t>CASCO DE SEGURIDAD</t>
  </si>
  <si>
    <t>ud. Casco de seguridad con desudador, homologado CE.</t>
  </si>
  <si>
    <t>Total 20.07</t>
  </si>
  <si>
    <t>20.08</t>
  </si>
  <si>
    <t>PANTALLA SEGURIDAD PARA SOLDADURA</t>
  </si>
  <si>
    <t>ud. Pantalla de seguridad para soldadura con fijación en cabeza, homologada CE.</t>
  </si>
  <si>
    <t>Total 20.08</t>
  </si>
  <si>
    <t>20.09</t>
  </si>
  <si>
    <t>GAFAS ANTIPOLVO</t>
  </si>
  <si>
    <t>ud. Gafas antipolvo tipo visitante incolora, homologadas CE.</t>
  </si>
  <si>
    <t>Total 20.09</t>
  </si>
  <si>
    <t>20.10</t>
  </si>
  <si>
    <t>PROTECTORES AUDITIVOS</t>
  </si>
  <si>
    <t>ud. Protectores auditivos, homologados.</t>
  </si>
  <si>
    <t>Total 20.10</t>
  </si>
  <si>
    <t>20.11</t>
  </si>
  <si>
    <t>MASCARILLA POLVOS TÓXICOS FFP2</t>
  </si>
  <si>
    <t>ud. Mascarilla polvos tóxicos FFP2 con válvula, desechable, homologada CE.</t>
  </si>
  <si>
    <t>Total 20.11</t>
  </si>
  <si>
    <t>20.12</t>
  </si>
  <si>
    <t>MONO DE TRABAJO</t>
  </si>
  <si>
    <t>ud. Mono de trabajo, homologado CE.</t>
  </si>
  <si>
    <t>Total 20.12</t>
  </si>
  <si>
    <t>20.13</t>
  </si>
  <si>
    <t>CHAQUETA SOLDADOR SERRAJE</t>
  </si>
  <si>
    <t>ud. Chaqueta de serraje para soldador gradoo A, homologada CE.</t>
  </si>
  <si>
    <t>Total 20.13</t>
  </si>
  <si>
    <t>20.14</t>
  </si>
  <si>
    <t>CINTURÓN ANTILUMBAGO</t>
  </si>
  <si>
    <t>ud. Cinturón antilumbago cierre hebilla, homologado CE.</t>
  </si>
  <si>
    <t>Total 20.14</t>
  </si>
  <si>
    <t>20.15</t>
  </si>
  <si>
    <t>FAJA ELÁSTICA SOBRESFUERZOS</t>
  </si>
  <si>
    <t>ud. Faja elástica para protección de sobreesfuerzos con hombreras y cierre velcro, homologada CE.</t>
  </si>
  <si>
    <t>Total 20.15</t>
  </si>
  <si>
    <t>20.16</t>
  </si>
  <si>
    <t>CINTURÓN PORTAHERRAMIENTAS</t>
  </si>
  <si>
    <t>ud. Cinturón portaherramientas, homologado CE.</t>
  </si>
  <si>
    <t>Total 20.16</t>
  </si>
  <si>
    <t>20.17</t>
  </si>
  <si>
    <t>PAR GUANTES NEOPRENO 100%</t>
  </si>
  <si>
    <t>ud. Par de neopreno 100%, homologado CE.</t>
  </si>
  <si>
    <t>Total 20.17</t>
  </si>
  <si>
    <t>20.18</t>
  </si>
  <si>
    <t>PAR GUANTES LONA/SERRAJE</t>
  </si>
  <si>
    <t>ud. Par de guantes de lona/serraje tipo americano primera calidad, homologado CE.</t>
  </si>
  <si>
    <t>Total 20.18</t>
  </si>
  <si>
    <t>20.19</t>
  </si>
  <si>
    <t>PAR GUANTES SOLDADOR 34 cm</t>
  </si>
  <si>
    <t>ud. Par de guantes para soldador serraje forrado ignífugo, largo 34 cm, homologado CE.</t>
  </si>
  <si>
    <t>Total 20.19</t>
  </si>
  <si>
    <t>20.20</t>
  </si>
  <si>
    <t>PAR BOTAS SEGURIDAD PUNTERA SERRAJE</t>
  </si>
  <si>
    <t>ud. Par de botas de seguridad S2 serraje/lona con puntera y  metálicas, homologadas CE.</t>
  </si>
  <si>
    <t>Total 20.20</t>
  </si>
  <si>
    <t>20.21</t>
  </si>
  <si>
    <t>PAR BOTAS AISLANTES</t>
  </si>
  <si>
    <t>ud. Par de botas aislantes para electricista, homologadas CE.</t>
  </si>
  <si>
    <t>Total 20.21</t>
  </si>
  <si>
    <t>20.22</t>
  </si>
  <si>
    <t>CABLE DE ATADO TRABAJOS ALTURA</t>
  </si>
  <si>
    <t>m. Cable de seguridad para atado en trabajos de altura, sujeto mediante anclajes hormigónados y separados cada 2mi/montaje y desmontaje.</t>
  </si>
  <si>
    <t>Total 20.22</t>
  </si>
  <si>
    <t>20.23</t>
  </si>
  <si>
    <t>BARANDILLA TIPO SARGENTO TABLÓN</t>
  </si>
  <si>
    <t>m. Barandilla con soporte tipo sargento y tres tablones de 0,20x0,07 m en perímetro de forjados tanto de pisos como de cubierta, incluso colocación y desmontaje.</t>
  </si>
  <si>
    <t>Total 20.23</t>
  </si>
  <si>
    <t>20.24</t>
  </si>
  <si>
    <t>EXTINTOR POLVO ABC 6 kg EF 21A-113B</t>
  </si>
  <si>
    <t>ud. Extintor de polvo ABC con eficacia 21A-113B para extinción de fuego de materias sólidas, líquidas, productos gaseosos e incendios de equipos eléctricos, de 6 kg. de agente extintor con soporte, manómetro y boquilla con difusor según norma UNE-23110, totalmente instalado. Certificado por AENOR.</t>
  </si>
  <si>
    <t>Total 20.24</t>
  </si>
  <si>
    <t>20.25</t>
  </si>
  <si>
    <t>EXTINTOR NIEVE CARBÓNICA 5 kg EF 34B</t>
  </si>
  <si>
    <t>ud. Extintor de nieve carbónica CO2 con eficacia 34B para extinción de fuego de materias sólidas, líquidas, e incendios de equipos eléctricos, de 5 kg. de agente extintor con soporte y manguera con difusor según norma UNE-23110 totalmente instalado.</t>
  </si>
  <si>
    <t>Total 20.25</t>
  </si>
  <si>
    <t>20.26</t>
  </si>
  <si>
    <t>h</t>
  </si>
  <si>
    <t>COMITÉ DE SEGURIDAD E HIGIENE</t>
  </si>
  <si>
    <t>h.  Comité de seguridad compuesto por un técnico en materia de seguridad con categoría de encargado, dos trabajadores con categoría de oficial de 2ª, un ayudante y un vigilante de seguridad con categoría de oficial de 1ª, considerando una reunión como mínimo al mes.</t>
  </si>
  <si>
    <t>Total 20.26</t>
  </si>
  <si>
    <t>20.27</t>
  </si>
  <si>
    <t>FORMACIÓN SEGURIDAD E HIGIENE</t>
  </si>
  <si>
    <t>h.  Formación de seguridad e higiene en el trabajo, considerando una hora a la semana y realizada por un encargado.</t>
  </si>
  <si>
    <t>Total 20.27</t>
  </si>
  <si>
    <t>20.28</t>
  </si>
  <si>
    <t>RECONOCIMIENTO MÉDICO OBLIGATORIO</t>
  </si>
  <si>
    <t>ud. Reconocimiento médico obligatorio.</t>
  </si>
  <si>
    <t>Total 20.28</t>
  </si>
  <si>
    <t>20.29</t>
  </si>
  <si>
    <t>SEG. Y SALUD NIVEL ALTO</t>
  </si>
  <si>
    <t>m². Ejecución del Plan de Seguridad y Salud o estudio básico, por m² construido de un bloque de viviendas de tamaño medio (aproximadamente 20 viviendas), con un nivel de exigencia alto, previa aprobación por parte de la dirección facultativa del mencionado Plan o Estudio Básico, incluyendo en principio: instalaciones provisionales de obra y señalizaciones, protecciones personales, protecciones colectivas; todo ello cumpliendo la reglamentación vigente.</t>
  </si>
  <si>
    <t>planta baja</t>
  </si>
  <si>
    <t>Total 20.29</t>
  </si>
  <si>
    <t>Total CAPÍTULO20</t>
  </si>
  <si>
    <t>CAPÍTULO21</t>
  </si>
  <si>
    <t>GESTIÓN DE RESIDUOS</t>
  </si>
  <si>
    <t>21.01</t>
  </si>
  <si>
    <t>m³</t>
  </si>
  <si>
    <t>CLASIFICACIÓN DE RCDs  NO PELIGROSOS POR MEDIOS MANUALES</t>
  </si>
  <si>
    <t>m³. Clasificación y recogida selectiva en obra de los diferentes residuos de construcción y demolición no inertes (madera, vidrio y plástico) para poder considerarlos limpios en la planta de tratamiento, al entregarlos de forma separada y facilitando con ello su valorización. Realizado todo ello por medios manuales. Según R.D. 105/2008 de 1 de Febrero.</t>
  </si>
  <si>
    <t>Total 21.01</t>
  </si>
  <si>
    <t>21.02</t>
  </si>
  <si>
    <t>TRANSPORTE RESIDUOS PELIGROSOS CAMIÓN 3,5 t 200 km EXCLUSIVO</t>
  </si>
  <si>
    <t>Retirada y transporte por transportista autorizado (por la Consejería de Medio Ambiente de la Comunidad Autónoma correspondiente) de residuos peligrosos hasta destino final (bien centro de transferencia o planta de tratamiento) utilizando camión de 3,5 toneladas de peso máximo autorizado. El precio incluye la carga con máquina elevadora de los bidones o big-bags colocados previamente sobre palets. La capacidad total del camión será de dos palets (cada palet podrá contener de 2 a 4 bidones de 200l), o de 4 big-bags, siempre y cuando no se supere el peso máximo autorizado del vehículo. El precio dado es teniendo en cuenta que dicha capacidad total del camión será exclusiva para un centro productor (obra), estando disponible el vehículo para dicha obra para un viaje durante todo el día. El transporte será a una distancia inferior a 200km. i/ trámites documentales que establece la normativa (Real Decreto 833/1988, de 20 de julio.)</t>
  </si>
  <si>
    <t>Total 21.02</t>
  </si>
  <si>
    <t>21.03</t>
  </si>
  <si>
    <t>CARGA A MANO DE RESIDUOS EN CARRETILLA</t>
  </si>
  <si>
    <t>m³. Carga a mano y traslado con carretilla, de residuos de construcción y demolición no peligrosos no inertes limpios con código LER 17 02 según Orden MAM/304/2002 (madera, vidrio y plástico) en contenedor metálico, hasta una distancia máxima de 20 m.</t>
  </si>
  <si>
    <t>Total 21.03</t>
  </si>
  <si>
    <t>21.04</t>
  </si>
  <si>
    <t>TRANSPORTE DE CONTENEDOR CON RCDs DE 7 m³</t>
  </si>
  <si>
    <t>ud. Entrega y posterior recogida de contenedor de 7 m³ de residuos de construcción y demolición no peligrosos no inertes limpios con código LER 17 02 según Orden MAM/304/2002 (madera, vidrio y plástico), por transportista autorizado por la Consejería de Medio Ambiente, considerando una distancia máxima de 50 km a la planta de gestión de reciclaje, incluso p.p. de cánon de la planta. (Real Decreto 1481/2001, de 27 de diciembre, por el que se regula la eliminación de residuos mediante depósito en vertedero). Se incluye en el precio el alquiler del contenedor.</t>
  </si>
  <si>
    <t>Total 21.04</t>
  </si>
  <si>
    <t>21.05</t>
  </si>
  <si>
    <t>CARGA RESIDUOS SINGULARES S/CAMIÓN A MÁQUINA (CAJA FUERTE Y EQUIPOS C. TRANSFORMACIÓN)</t>
  </si>
  <si>
    <t>Carga de residuos no peligrosos valorables (maderas, plásticos, cartones, chatarras...) sobre camión medio-grande, con pala cargadora, a granel, y con un peón ordinario de ayuda, sin incluir transporte, sin medidas de protección colectivas.</t>
  </si>
  <si>
    <t>Total CAPÍTULO21</t>
  </si>
  <si>
    <t>CAPÍTULO22</t>
  </si>
  <si>
    <t>CONTROL DE CALIDAD</t>
  </si>
  <si>
    <t>22.01</t>
  </si>
  <si>
    <t>ENSAYO DE ESTANQUEIDAD SANEAMIENTO</t>
  </si>
  <si>
    <t>ud. Ensayo de estanqueidad de tubería de saneamiento, según Pliego de Prescripciones del M.O.P.U.</t>
  </si>
  <si>
    <t>Total 22.01</t>
  </si>
  <si>
    <t>22.02</t>
  </si>
  <si>
    <t>ENSAYO DEL AZULEJO CERÁMICO</t>
  </si>
  <si>
    <t>ud. Ensayos del azulejo cerámico utilizado en obra para alicatados de zonas húmedas, consistente en: Características dimensionales (UNE-EN ISO 10545-2/98), resistencia a flexión (UNE-EN ISO 10545-4/97) dureza superficial al rayado (UNE-67101/85), absorción de agua (UNE-EN ISO 10545-3/97), verificando la idoneidad con  la normativa de aplicación.</t>
  </si>
  <si>
    <t>Total 22.02</t>
  </si>
  <si>
    <t>22.03</t>
  </si>
  <si>
    <t>ENSAYOS TUBERÍAS FONTANERÍA</t>
  </si>
  <si>
    <t>ud. Ensayos de las tuberías  utilizadas en obra  (cobre, caña,  polipropileno, polibutileno, etc...), por unidad diferenciada, en la red de agua fría y caliente, consistente en: Características geométricas, y/o resistencia al calor, y/o estanqueidad, y/o prueba de tracción, y/o aptitud al doblado s/ UNE ; verificando la idoneidad con  la normativa de aplicación.</t>
  </si>
  <si>
    <t>Total 22.03</t>
  </si>
  <si>
    <t>22.04</t>
  </si>
  <si>
    <t>ENSAYO CANALIZACIÓN ELÉCTRICA</t>
  </si>
  <si>
    <t>ud. Ensayo de cualquier tipo de canalización eléctrica (tubo protector enterrado, tubo protector empotrado, tubo protector por suelo, tubo protector visto, canaleta vista, canaleta por falso suelo, etc...), para determinar: a) resistencia al aplastamiento, b) resistencia al curvado, c) resistencia al choque; verificando el cumplimiento de la normativa aplicable en cada caso.</t>
  </si>
  <si>
    <t>Total 22.04</t>
  </si>
  <si>
    <t>22.05</t>
  </si>
  <si>
    <t>CONTROL RECEP. AISLAMIENTO</t>
  </si>
  <si>
    <t>ud. Control de recepción del aislamiento térmico de cubierta ó fachada ó falso techo ó solera ó conducciones de tuberías (por unidad realizada) utilizado en la obra, indicando tipo de acuerdo a UNE, identificación, marcado con identificación, cumplimiento de las limitaciones de uso en función de las cargas, espesor, densidad, fábricante, sellos de calidad si lo posee, etc... así como su destino comprobando la idoneidad tanto de proyecto como de la normativa de aplicación.</t>
  </si>
  <si>
    <t>Total 22.05</t>
  </si>
  <si>
    <t>22.06</t>
  </si>
  <si>
    <t>CONTROL RECEPCIÓN MAMPARAS</t>
  </si>
  <si>
    <t>ud. Control de recepción de los diferentes acristalamientos que se utilicen en la obra (ventanas, puertas, muro cortina, mampáras, etc...), utilizados en obra, por cada tipo diferenciado, para indicar procedencia y marca comercial, datos de identificación según UNE, certificados de garantía o sellos de calidad cuando los posean, fichas de características del fábricante (de las propuestas por la contrata), fichas de las designadas en proyecto, referencias de calidad exigidas en las normas, todo ello para poder: 1) verificar el cumplimiento de las normas aplicables. 2) realizar una comparación entre las designadas en proyecto y las propuesta presentada. 3) proceder a la aprobación por parte de la D.F.</t>
  </si>
  <si>
    <t>Total 22.06</t>
  </si>
  <si>
    <t>22.07</t>
  </si>
  <si>
    <t>CONTROL RECEPCIÓN APARATOS ALUMBRADO</t>
  </si>
  <si>
    <t>ud. Control de recepción de los aparatos de alumbrado de las instalaciónes eléctricas interiores (apliques, luminarias, halógenos, etc... así como sus equipos internos y lámparas);  utilizados en obra, por unidad de elemento diferente, para indicar: procedencia y marca comercial, cumplimiento de la ITC-BT (44) y UNE correspondiente así como las especificaciones de proyecto, tipo de protección, certificados de garantía o sellos de calidad de los elementos cuando los posean, fichas de características del fábricante; todo ello para poder proceder a la aprobación por parte de la D.F de todos los aparatos de la instalación.</t>
  </si>
  <si>
    <t>Total 22.07</t>
  </si>
  <si>
    <t>22.08</t>
  </si>
  <si>
    <t>CONTROL RECEPCIÓN CONTRAINCENDIOS E.V.</t>
  </si>
  <si>
    <t>ud. Control de recepción de los elementos de la instalación contraincendios en edificio de hasta 50 viviendas sin columna seca (acometida a la red, tubería de acero, grupo de presión, bocas de incendios, extintores, sistema de detección de incendios) montados en obra para indicar: procedencia y marca comercial, cumplimiento de la normativa CTE, Comunidad autónoma o Ayuntamiento correspondiente así como las especificaciones de proyecto, certificados de garantía o sellos de calidad cuando los posean, fichas de características del fábricante; todo ello para poder proceder a la aprobación por parte de la D.F. de todos los elementos de la instalación.</t>
  </si>
  <si>
    <t>Total 22.08</t>
  </si>
  <si>
    <t>Total CAPÍTULO22</t>
  </si>
  <si>
    <t>Total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</si>
</sst>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
      <sz val="8"/>
      <color rgb="FFFF0000"/>
      <name val="Aptos Narrow"/>
      <family val="2"/>
      <scheme val="minor"/>
    </font>
  </fonts>
  <fills count="6">
    <fill>
      <patternFill patternType="none"/>
    </fill>
    <fill>
      <patternFill patternType="gray125"/>
    </fill>
    <fill>
      <patternFill patternType="solid">
        <fgColor rgb="FFBED2B7"/>
        <bgColor indexed="64"/>
      </patternFill>
    </fill>
    <fill>
      <patternFill patternType="solid">
        <fgColor rgb="FFFFEDDB"/>
        <bgColor indexed="64"/>
      </patternFill>
    </fill>
    <fill>
      <patternFill patternType="solid">
        <fgColor rgb="FFC0C0C0"/>
        <bgColor indexed="64"/>
      </patternFill>
    </fill>
    <fill>
      <patternFill patternType="solid">
        <fgColor rgb="FFCADAC4"/>
        <bgColor indexed="64"/>
      </patternFill>
    </fill>
  </fills>
  <borders count="1">
    <border>
      <left/>
      <right/>
      <top/>
      <bottom/>
      <diagonal/>
    </border>
  </borders>
  <cellStyleXfs count="1">
    <xf numFmtId="0" fontId="0" fillId="0" borderId="0"/>
  </cellStyleXfs>
  <cellXfs count="28">
    <xf numFmtId="0" fontId="0" fillId="0" borderId="0" xfId="0"/>
    <xf numFmtId="0" fontId="0" fillId="0" borderId="0" xfId="0" applyAlignment="1">
      <alignment vertical="top"/>
    </xf>
    <xf numFmtId="0" fontId="1" fillId="0" borderId="0" xfId="0" applyFont="1" applyAlignment="1">
      <alignment vertical="top"/>
    </xf>
    <xf numFmtId="0" fontId="3" fillId="0" borderId="0" xfId="0" applyFont="1" applyAlignment="1">
      <alignment vertical="top"/>
    </xf>
    <xf numFmtId="49" fontId="4" fillId="2" borderId="0" xfId="0" applyNumberFormat="1" applyFont="1" applyFill="1" applyAlignment="1">
      <alignment vertical="top"/>
    </xf>
    <xf numFmtId="0" fontId="4" fillId="2"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49" fontId="6" fillId="3" borderId="0" xfId="0" applyNumberFormat="1" applyFont="1" applyFill="1" applyAlignment="1">
      <alignment vertical="top"/>
    </xf>
    <xf numFmtId="49" fontId="6" fillId="0" borderId="0" xfId="0" applyNumberFormat="1" applyFont="1" applyAlignment="1">
      <alignment vertical="top"/>
    </xf>
    <xf numFmtId="0" fontId="6" fillId="0" borderId="0" xfId="0" applyFont="1" applyAlignment="1">
      <alignment vertical="top"/>
    </xf>
    <xf numFmtId="4" fontId="7" fillId="0" borderId="0" xfId="0" applyNumberFormat="1" applyFont="1" applyAlignment="1">
      <alignment vertical="top"/>
    </xf>
    <xf numFmtId="164" fontId="6" fillId="0" borderId="0" xfId="0" applyNumberFormat="1" applyFont="1" applyAlignment="1">
      <alignment vertical="top"/>
    </xf>
    <xf numFmtId="4" fontId="6" fillId="0" borderId="0" xfId="0" applyNumberFormat="1" applyFont="1" applyAlignment="1">
      <alignment vertical="top"/>
    </xf>
    <xf numFmtId="49" fontId="4" fillId="0" borderId="0" xfId="0" applyNumberFormat="1" applyFont="1" applyAlignment="1">
      <alignment vertical="top"/>
    </xf>
    <xf numFmtId="4" fontId="5" fillId="0" borderId="0" xfId="0" applyNumberFormat="1" applyFont="1" applyAlignment="1">
      <alignment vertical="top"/>
    </xf>
    <xf numFmtId="0" fontId="6" fillId="4" borderId="0" xfId="0" applyFont="1" applyFill="1" applyAlignment="1">
      <alignment vertical="top"/>
    </xf>
    <xf numFmtId="3" fontId="6" fillId="0" borderId="0" xfId="0" applyNumberFormat="1" applyFont="1" applyAlignment="1">
      <alignment vertical="top"/>
    </xf>
    <xf numFmtId="49" fontId="6" fillId="0" borderId="0" xfId="0" applyNumberFormat="1" applyFont="1" applyAlignment="1">
      <alignment vertical="top" wrapText="1"/>
    </xf>
    <xf numFmtId="49" fontId="4" fillId="5" borderId="0" xfId="0" applyNumberFormat="1" applyFont="1" applyFill="1" applyAlignment="1">
      <alignment vertical="top"/>
    </xf>
    <xf numFmtId="0" fontId="4" fillId="5" borderId="0" xfId="0" applyFont="1" applyFill="1" applyAlignment="1">
      <alignment vertical="top"/>
    </xf>
    <xf numFmtId="4" fontId="5" fillId="5" borderId="0" xfId="0" applyNumberFormat="1" applyFont="1" applyFill="1" applyAlignment="1">
      <alignment vertical="top"/>
    </xf>
    <xf numFmtId="4" fontId="8" fillId="0" borderId="0" xfId="0" applyNumberFormat="1" applyFont="1" applyAlignment="1">
      <alignment vertical="top"/>
    </xf>
    <xf numFmtId="0" fontId="3" fillId="0" borderId="0" xfId="0" applyFont="1" applyAlignment="1">
      <alignment vertical="top" wrapText="1"/>
    </xf>
    <xf numFmtId="49" fontId="4" fillId="2" borderId="0" xfId="0" applyNumberFormat="1" applyFont="1" applyFill="1" applyAlignment="1">
      <alignment vertical="top" wrapText="1"/>
    </xf>
    <xf numFmtId="0" fontId="6" fillId="0" borderId="0" xfId="0" applyFont="1" applyAlignment="1">
      <alignment vertical="top" wrapText="1"/>
    </xf>
    <xf numFmtId="0" fontId="6" fillId="4" borderId="0" xfId="0" applyFont="1" applyFill="1" applyAlignment="1">
      <alignment vertical="top" wrapText="1"/>
    </xf>
    <xf numFmtId="49" fontId="4" fillId="5"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9407C-E819-42AA-B037-E769C0596E14}">
  <dimension ref="A1:M2743"/>
  <sheetViews>
    <sheetView tabSelected="1" workbookViewId="0">
      <pane xSplit="4" ySplit="3" topLeftCell="E2731" activePane="bottomRight" state="frozen"/>
      <selection pane="topRight" activeCell="E1" sqref="E1"/>
      <selection pane="bottomLeft" activeCell="A4" sqref="A4"/>
      <selection pane="bottomRight" activeCell="E4" sqref="E4"/>
    </sheetView>
  </sheetViews>
  <sheetFormatPr baseColWidth="10" defaultRowHeight="15" x14ac:dyDescent="0.25"/>
  <cols>
    <col min="1" max="1" width="9.28515625" bestFit="1" customWidth="1"/>
    <col min="2" max="2" width="6.7109375" bestFit="1" customWidth="1"/>
    <col min="3" max="3" width="6.85546875" bestFit="1" customWidth="1"/>
    <col min="4" max="4" width="32.85546875" customWidth="1"/>
    <col min="5" max="5" width="36.85546875" bestFit="1" customWidth="1"/>
    <col min="6" max="6" width="13.85546875" bestFit="1" customWidth="1"/>
    <col min="7" max="7" width="8.28515625" bestFit="1" customWidth="1"/>
    <col min="8" max="8" width="7.85546875" bestFit="1" customWidth="1"/>
    <col min="9" max="9" width="6" bestFit="1" customWidth="1"/>
    <col min="10" max="10" width="12.85546875" bestFit="1" customWidth="1"/>
    <col min="11" max="11" width="8" bestFit="1" customWidth="1"/>
    <col min="12" max="13" width="10" bestFit="1" customWidth="1"/>
  </cols>
  <sheetData>
    <row r="1" spans="1:13" x14ac:dyDescent="0.25">
      <c r="A1" s="1"/>
      <c r="B1" s="1"/>
      <c r="C1" s="1"/>
      <c r="D1" s="1"/>
      <c r="E1" s="1"/>
      <c r="F1" s="1"/>
      <c r="G1" s="1"/>
      <c r="H1" s="1"/>
      <c r="I1" s="1"/>
      <c r="J1" s="1"/>
      <c r="K1" s="1"/>
      <c r="L1" s="1"/>
      <c r="M1" s="1"/>
    </row>
    <row r="2" spans="1:13" ht="18.75" x14ac:dyDescent="0.25">
      <c r="A2" s="2" t="s">
        <v>0</v>
      </c>
      <c r="B2" s="1"/>
      <c r="C2" s="1"/>
      <c r="D2" s="1"/>
      <c r="E2" s="1"/>
      <c r="F2" s="1"/>
      <c r="G2" s="1"/>
      <c r="H2" s="1"/>
      <c r="I2" s="1"/>
      <c r="J2" s="1"/>
      <c r="K2" s="1"/>
      <c r="L2" s="1"/>
      <c r="M2" s="1"/>
    </row>
    <row r="3" spans="1:13" x14ac:dyDescent="0.25">
      <c r="A3" s="3" t="s">
        <v>1</v>
      </c>
      <c r="B3" s="3" t="s">
        <v>2</v>
      </c>
      <c r="C3" s="3" t="s">
        <v>3</v>
      </c>
      <c r="D3" s="23" t="s">
        <v>4</v>
      </c>
      <c r="E3" s="3" t="s">
        <v>5</v>
      </c>
      <c r="F3" s="3" t="s">
        <v>6</v>
      </c>
      <c r="G3" s="3" t="s">
        <v>7</v>
      </c>
      <c r="H3" s="3" t="s">
        <v>8</v>
      </c>
      <c r="I3" s="3" t="s">
        <v>9</v>
      </c>
      <c r="J3" s="3" t="s">
        <v>10</v>
      </c>
      <c r="K3" s="3" t="s">
        <v>11</v>
      </c>
      <c r="L3" s="3" t="s">
        <v>12</v>
      </c>
      <c r="M3" s="3" t="s">
        <v>13</v>
      </c>
    </row>
    <row r="4" spans="1:13" x14ac:dyDescent="0.25">
      <c r="A4" s="4" t="s">
        <v>14</v>
      </c>
      <c r="B4" s="4" t="s">
        <v>15</v>
      </c>
      <c r="C4" s="4" t="s">
        <v>16</v>
      </c>
      <c r="D4" s="24" t="s">
        <v>17</v>
      </c>
      <c r="E4" s="5"/>
      <c r="F4" s="5"/>
      <c r="G4" s="5"/>
      <c r="H4" s="5"/>
      <c r="I4" s="5"/>
      <c r="J4" s="5"/>
      <c r="K4" s="6">
        <f>K381</f>
        <v>1</v>
      </c>
      <c r="L4" s="7">
        <f>L381</f>
        <v>155449.76</v>
      </c>
      <c r="M4" s="7">
        <f>M381</f>
        <v>155449.76</v>
      </c>
    </row>
    <row r="5" spans="1:13" x14ac:dyDescent="0.25">
      <c r="A5" s="8" t="s">
        <v>18</v>
      </c>
      <c r="B5" s="9" t="s">
        <v>19</v>
      </c>
      <c r="C5" s="9" t="s">
        <v>20</v>
      </c>
      <c r="D5" s="18" t="s">
        <v>21</v>
      </c>
      <c r="E5" s="10"/>
      <c r="F5" s="10"/>
      <c r="G5" s="10"/>
      <c r="H5" s="10"/>
      <c r="I5" s="10"/>
      <c r="J5" s="10"/>
      <c r="K5" s="11">
        <f>K8</f>
        <v>67.5</v>
      </c>
      <c r="L5" s="11">
        <f>L8</f>
        <v>51.38</v>
      </c>
      <c r="M5" s="11">
        <f>M8</f>
        <v>3468.15</v>
      </c>
    </row>
    <row r="6" spans="1:13" ht="112.5" x14ac:dyDescent="0.25">
      <c r="A6" s="10"/>
      <c r="B6" s="10"/>
      <c r="C6" s="10"/>
      <c r="D6" s="18" t="s">
        <v>22</v>
      </c>
      <c r="E6" s="10"/>
      <c r="F6" s="10"/>
      <c r="G6" s="10"/>
      <c r="H6" s="10"/>
      <c r="I6" s="10"/>
      <c r="J6" s="10"/>
      <c r="K6" s="10"/>
      <c r="L6" s="10"/>
      <c r="M6" s="10"/>
    </row>
    <row r="7" spans="1:13" x14ac:dyDescent="0.25">
      <c r="A7" s="10"/>
      <c r="B7" s="10"/>
      <c r="C7" s="9" t="s">
        <v>23</v>
      </c>
      <c r="D7" s="25"/>
      <c r="E7" s="9" t="s">
        <v>24</v>
      </c>
      <c r="F7" s="12">
        <v>1</v>
      </c>
      <c r="G7" s="13">
        <v>30</v>
      </c>
      <c r="H7" s="13">
        <v>2.25</v>
      </c>
      <c r="I7" s="13">
        <v>0</v>
      </c>
      <c r="J7" s="11">
        <f>OR(F7&lt;&gt;0,G7&lt;&gt;0,H7&lt;&gt;0,I7&lt;&gt;0)*(F7 + (F7 = 0))*(G7 + (G7 = 0))*(H7 + (H7 = 0))*(I7 + (I7 = 0))</f>
        <v>67.5</v>
      </c>
      <c r="K7" s="10"/>
      <c r="L7" s="10"/>
      <c r="M7" s="10"/>
    </row>
    <row r="8" spans="1:13" x14ac:dyDescent="0.25">
      <c r="A8" s="10"/>
      <c r="B8" s="10"/>
      <c r="C8" s="10"/>
      <c r="D8" s="25"/>
      <c r="E8" s="10"/>
      <c r="F8" s="10"/>
      <c r="G8" s="10"/>
      <c r="H8" s="10"/>
      <c r="I8" s="10"/>
      <c r="J8" s="14" t="s">
        <v>25</v>
      </c>
      <c r="K8" s="15">
        <f>J7</f>
        <v>67.5</v>
      </c>
      <c r="L8" s="13">
        <v>51.38</v>
      </c>
      <c r="M8" s="15">
        <f>ROUND(K8*L8,2)</f>
        <v>3468.15</v>
      </c>
    </row>
    <row r="9" spans="1:13" ht="0.95" customHeight="1" x14ac:dyDescent="0.25">
      <c r="A9" s="16"/>
      <c r="B9" s="16"/>
      <c r="C9" s="16"/>
      <c r="D9" s="26"/>
      <c r="E9" s="16"/>
      <c r="F9" s="16"/>
      <c r="G9" s="16"/>
      <c r="H9" s="16"/>
      <c r="I9" s="16"/>
      <c r="J9" s="16"/>
      <c r="K9" s="16"/>
      <c r="L9" s="16"/>
      <c r="M9" s="16"/>
    </row>
    <row r="10" spans="1:13" ht="22.5" x14ac:dyDescent="0.25">
      <c r="A10" s="8" t="s">
        <v>26</v>
      </c>
      <c r="B10" s="9" t="s">
        <v>19</v>
      </c>
      <c r="C10" s="9" t="s">
        <v>20</v>
      </c>
      <c r="D10" s="18" t="s">
        <v>27</v>
      </c>
      <c r="E10" s="10"/>
      <c r="F10" s="10"/>
      <c r="G10" s="10"/>
      <c r="H10" s="10"/>
      <c r="I10" s="10"/>
      <c r="J10" s="10"/>
      <c r="K10" s="11">
        <f>K49</f>
        <v>1667.37</v>
      </c>
      <c r="L10" s="11">
        <f>L49</f>
        <v>15.12</v>
      </c>
      <c r="M10" s="11">
        <f>M49</f>
        <v>25210.63</v>
      </c>
    </row>
    <row r="11" spans="1:13" ht="78.75" x14ac:dyDescent="0.25">
      <c r="A11" s="10"/>
      <c r="B11" s="10"/>
      <c r="C11" s="10"/>
      <c r="D11" s="18" t="s">
        <v>28</v>
      </c>
      <c r="E11" s="10"/>
      <c r="F11" s="10"/>
      <c r="G11" s="10"/>
      <c r="H11" s="10"/>
      <c r="I11" s="10"/>
      <c r="J11" s="10"/>
      <c r="K11" s="10"/>
      <c r="L11" s="10"/>
      <c r="M11" s="10"/>
    </row>
    <row r="12" spans="1:13" x14ac:dyDescent="0.25">
      <c r="A12" s="10"/>
      <c r="B12" s="10"/>
      <c r="C12" s="9" t="s">
        <v>23</v>
      </c>
      <c r="D12" s="25"/>
      <c r="E12" s="9" t="s">
        <v>29</v>
      </c>
      <c r="F12" s="12">
        <v>1</v>
      </c>
      <c r="G12" s="13">
        <v>8.5</v>
      </c>
      <c r="H12" s="13">
        <v>0</v>
      </c>
      <c r="I12" s="13">
        <v>2.6</v>
      </c>
      <c r="J12" s="11">
        <f>OR(F12&lt;&gt;0,G12&lt;&gt;0,H12&lt;&gt;0,I12&lt;&gt;0)*(F12 + (F12 = 0))*(G12 + (G12 = 0))*(H12 + (H12 = 0))*(I12 + (I12 = 0))</f>
        <v>22.1</v>
      </c>
      <c r="K12" s="10"/>
      <c r="L12" s="10"/>
      <c r="M12" s="10"/>
    </row>
    <row r="13" spans="1:13" x14ac:dyDescent="0.25">
      <c r="A13" s="10"/>
      <c r="B13" s="10"/>
      <c r="C13" s="9" t="s">
        <v>23</v>
      </c>
      <c r="D13" s="25"/>
      <c r="E13" s="9" t="s">
        <v>16</v>
      </c>
      <c r="F13" s="12">
        <v>1</v>
      </c>
      <c r="G13" s="13">
        <v>5.8</v>
      </c>
      <c r="H13" s="13">
        <v>0</v>
      </c>
      <c r="I13" s="13">
        <v>2.6</v>
      </c>
      <c r="J13" s="11">
        <f>OR(F13&lt;&gt;0,G13&lt;&gt;0,H13&lt;&gt;0,I13&lt;&gt;0)*(F13 + (F13 = 0))*(G13 + (G13 = 0))*(H13 + (H13 = 0))*(I13 + (I13 = 0))</f>
        <v>15.08</v>
      </c>
      <c r="K13" s="10"/>
      <c r="L13" s="10"/>
      <c r="M13" s="10"/>
    </row>
    <row r="14" spans="1:13" x14ac:dyDescent="0.25">
      <c r="A14" s="10"/>
      <c r="B14" s="10"/>
      <c r="C14" s="9" t="s">
        <v>23</v>
      </c>
      <c r="D14" s="25"/>
      <c r="E14" s="9" t="s">
        <v>16</v>
      </c>
      <c r="F14" s="12">
        <v>1</v>
      </c>
      <c r="G14" s="13">
        <v>8.15</v>
      </c>
      <c r="H14" s="13">
        <v>0</v>
      </c>
      <c r="I14" s="13">
        <v>2.6</v>
      </c>
      <c r="J14" s="11">
        <f>OR(F14&lt;&gt;0,G14&lt;&gt;0,H14&lt;&gt;0,I14&lt;&gt;0)*(F14 + (F14 = 0))*(G14 + (G14 = 0))*(H14 + (H14 = 0))*(I14 + (I14 = 0))</f>
        <v>21.19</v>
      </c>
      <c r="K14" s="10"/>
      <c r="L14" s="10"/>
      <c r="M14" s="10"/>
    </row>
    <row r="15" spans="1:13" x14ac:dyDescent="0.25">
      <c r="A15" s="10"/>
      <c r="B15" s="10"/>
      <c r="C15" s="9" t="s">
        <v>23</v>
      </c>
      <c r="D15" s="25"/>
      <c r="E15" s="9" t="s">
        <v>16</v>
      </c>
      <c r="F15" s="12">
        <v>1</v>
      </c>
      <c r="G15" s="13">
        <v>6.5</v>
      </c>
      <c r="H15" s="13">
        <v>0</v>
      </c>
      <c r="I15" s="13">
        <v>2.6</v>
      </c>
      <c r="J15" s="11">
        <f>OR(F15&lt;&gt;0,G15&lt;&gt;0,H15&lt;&gt;0,I15&lt;&gt;0)*(F15 + (F15 = 0))*(G15 + (G15 = 0))*(H15 + (H15 = 0))*(I15 + (I15 = 0))</f>
        <v>16.899999999999999</v>
      </c>
      <c r="K15" s="10"/>
      <c r="L15" s="10"/>
      <c r="M15" s="10"/>
    </row>
    <row r="16" spans="1:13" x14ac:dyDescent="0.25">
      <c r="A16" s="10"/>
      <c r="B16" s="10"/>
      <c r="C16" s="9" t="s">
        <v>23</v>
      </c>
      <c r="D16" s="25"/>
      <c r="E16" s="9" t="s">
        <v>16</v>
      </c>
      <c r="F16" s="12">
        <v>2</v>
      </c>
      <c r="G16" s="13">
        <v>4.75</v>
      </c>
      <c r="H16" s="13">
        <v>0</v>
      </c>
      <c r="I16" s="13">
        <v>2.6</v>
      </c>
      <c r="J16" s="11">
        <f>OR(F16&lt;&gt;0,G16&lt;&gt;0,H16&lt;&gt;0,I16&lt;&gt;0)*(F16 + (F16 = 0))*(G16 + (G16 = 0))*(H16 + (H16 = 0))*(I16 + (I16 = 0))</f>
        <v>24.7</v>
      </c>
      <c r="K16" s="10"/>
      <c r="L16" s="10"/>
      <c r="M16" s="10"/>
    </row>
    <row r="17" spans="1:13" x14ac:dyDescent="0.25">
      <c r="A17" s="10"/>
      <c r="B17" s="10"/>
      <c r="C17" s="9" t="s">
        <v>23</v>
      </c>
      <c r="D17" s="25"/>
      <c r="E17" s="9" t="s">
        <v>30</v>
      </c>
      <c r="F17" s="12">
        <v>1</v>
      </c>
      <c r="G17" s="13">
        <v>18</v>
      </c>
      <c r="H17" s="13">
        <v>0</v>
      </c>
      <c r="I17" s="13">
        <v>2.6</v>
      </c>
      <c r="J17" s="11">
        <f>OR(F17&lt;&gt;0,G17&lt;&gt;0,H17&lt;&gt;0,I17&lt;&gt;0)*(F17 + (F17 = 0))*(G17 + (G17 = 0))*(H17 + (H17 = 0))*(I17 + (I17 = 0))</f>
        <v>46.8</v>
      </c>
      <c r="K17" s="10"/>
      <c r="L17" s="10"/>
      <c r="M17" s="10"/>
    </row>
    <row r="18" spans="1:13" x14ac:dyDescent="0.25">
      <c r="A18" s="10"/>
      <c r="B18" s="10"/>
      <c r="C18" s="9" t="s">
        <v>23</v>
      </c>
      <c r="D18" s="25"/>
      <c r="E18" s="9" t="s">
        <v>16</v>
      </c>
      <c r="F18" s="12">
        <v>1</v>
      </c>
      <c r="G18" s="13">
        <v>5.9</v>
      </c>
      <c r="H18" s="13">
        <v>0</v>
      </c>
      <c r="I18" s="13">
        <v>2.6</v>
      </c>
      <c r="J18" s="11">
        <f>OR(F18&lt;&gt;0,G18&lt;&gt;0,H18&lt;&gt;0,I18&lt;&gt;0)*(F18 + (F18 = 0))*(G18 + (G18 = 0))*(H18 + (H18 = 0))*(I18 + (I18 = 0))</f>
        <v>15.34</v>
      </c>
      <c r="K18" s="10"/>
      <c r="L18" s="10"/>
      <c r="M18" s="10"/>
    </row>
    <row r="19" spans="1:13" x14ac:dyDescent="0.25">
      <c r="A19" s="10"/>
      <c r="B19" s="10"/>
      <c r="C19" s="9" t="s">
        <v>23</v>
      </c>
      <c r="D19" s="25"/>
      <c r="E19" s="9" t="s">
        <v>16</v>
      </c>
      <c r="F19" s="12">
        <v>2</v>
      </c>
      <c r="G19" s="13">
        <v>4.5</v>
      </c>
      <c r="H19" s="13">
        <v>0</v>
      </c>
      <c r="I19" s="13">
        <v>2.6</v>
      </c>
      <c r="J19" s="11">
        <f>OR(F19&lt;&gt;0,G19&lt;&gt;0,H19&lt;&gt;0,I19&lt;&gt;0)*(F19 + (F19 = 0))*(G19 + (G19 = 0))*(H19 + (H19 = 0))*(I19 + (I19 = 0))</f>
        <v>23.4</v>
      </c>
      <c r="K19" s="10"/>
      <c r="L19" s="10"/>
      <c r="M19" s="10"/>
    </row>
    <row r="20" spans="1:13" x14ac:dyDescent="0.25">
      <c r="A20" s="10"/>
      <c r="B20" s="10"/>
      <c r="C20" s="9" t="s">
        <v>23</v>
      </c>
      <c r="D20" s="25"/>
      <c r="E20" s="9" t="s">
        <v>16</v>
      </c>
      <c r="F20" s="12">
        <v>1</v>
      </c>
      <c r="G20" s="13">
        <v>21.6</v>
      </c>
      <c r="H20" s="13">
        <v>0</v>
      </c>
      <c r="I20" s="13">
        <v>2.6</v>
      </c>
      <c r="J20" s="11">
        <f>OR(F20&lt;&gt;0,G20&lt;&gt;0,H20&lt;&gt;0,I20&lt;&gt;0)*(F20 + (F20 = 0))*(G20 + (G20 = 0))*(H20 + (H20 = 0))*(I20 + (I20 = 0))</f>
        <v>56.16</v>
      </c>
      <c r="K20" s="10"/>
      <c r="L20" s="10"/>
      <c r="M20" s="10"/>
    </row>
    <row r="21" spans="1:13" x14ac:dyDescent="0.25">
      <c r="A21" s="10"/>
      <c r="B21" s="10"/>
      <c r="C21" s="9" t="s">
        <v>23</v>
      </c>
      <c r="D21" s="25"/>
      <c r="E21" s="9" t="s">
        <v>16</v>
      </c>
      <c r="F21" s="12">
        <v>1</v>
      </c>
      <c r="G21" s="13">
        <v>4.9000000000000004</v>
      </c>
      <c r="H21" s="13">
        <v>0</v>
      </c>
      <c r="I21" s="13">
        <v>2.6</v>
      </c>
      <c r="J21" s="11">
        <f>OR(F21&lt;&gt;0,G21&lt;&gt;0,H21&lt;&gt;0,I21&lt;&gt;0)*(F21 + (F21 = 0))*(G21 + (G21 = 0))*(H21 + (H21 = 0))*(I21 + (I21 = 0))</f>
        <v>12.74</v>
      </c>
      <c r="K21" s="10"/>
      <c r="L21" s="10"/>
      <c r="M21" s="10"/>
    </row>
    <row r="22" spans="1:13" x14ac:dyDescent="0.25">
      <c r="A22" s="10"/>
      <c r="B22" s="10"/>
      <c r="C22" s="9" t="s">
        <v>23</v>
      </c>
      <c r="D22" s="25"/>
      <c r="E22" s="9" t="s">
        <v>16</v>
      </c>
      <c r="F22" s="12">
        <v>1</v>
      </c>
      <c r="G22" s="13">
        <v>4.45</v>
      </c>
      <c r="H22" s="13">
        <v>0</v>
      </c>
      <c r="I22" s="13">
        <v>2.6</v>
      </c>
      <c r="J22" s="11">
        <f>OR(F22&lt;&gt;0,G22&lt;&gt;0,H22&lt;&gt;0,I22&lt;&gt;0)*(F22 + (F22 = 0))*(G22 + (G22 = 0))*(H22 + (H22 = 0))*(I22 + (I22 = 0))</f>
        <v>11.57</v>
      </c>
      <c r="K22" s="10"/>
      <c r="L22" s="10"/>
      <c r="M22" s="10"/>
    </row>
    <row r="23" spans="1:13" x14ac:dyDescent="0.25">
      <c r="A23" s="10"/>
      <c r="B23" s="10"/>
      <c r="C23" s="9" t="s">
        <v>23</v>
      </c>
      <c r="D23" s="25"/>
      <c r="E23" s="9" t="s">
        <v>16</v>
      </c>
      <c r="F23" s="12">
        <v>1</v>
      </c>
      <c r="G23" s="13">
        <v>4</v>
      </c>
      <c r="H23" s="13">
        <v>0</v>
      </c>
      <c r="I23" s="13">
        <v>2.6</v>
      </c>
      <c r="J23" s="11">
        <f>OR(F23&lt;&gt;0,G23&lt;&gt;0,H23&lt;&gt;0,I23&lt;&gt;0)*(F23 + (F23 = 0))*(G23 + (G23 = 0))*(H23 + (H23 = 0))*(I23 + (I23 = 0))</f>
        <v>10.4</v>
      </c>
      <c r="K23" s="10"/>
      <c r="L23" s="10"/>
      <c r="M23" s="10"/>
    </row>
    <row r="24" spans="1:13" x14ac:dyDescent="0.25">
      <c r="A24" s="10"/>
      <c r="B24" s="10"/>
      <c r="C24" s="9" t="s">
        <v>23</v>
      </c>
      <c r="D24" s="25"/>
      <c r="E24" s="9" t="s">
        <v>16</v>
      </c>
      <c r="F24" s="12">
        <v>1</v>
      </c>
      <c r="G24" s="13">
        <v>4.6500000000000004</v>
      </c>
      <c r="H24" s="13">
        <v>0</v>
      </c>
      <c r="I24" s="13">
        <v>2.6</v>
      </c>
      <c r="J24" s="11">
        <f>OR(F24&lt;&gt;0,G24&lt;&gt;0,H24&lt;&gt;0,I24&lt;&gt;0)*(F24 + (F24 = 0))*(G24 + (G24 = 0))*(H24 + (H24 = 0))*(I24 + (I24 = 0))</f>
        <v>12.09</v>
      </c>
      <c r="K24" s="10"/>
      <c r="L24" s="10"/>
      <c r="M24" s="10"/>
    </row>
    <row r="25" spans="1:13" x14ac:dyDescent="0.25">
      <c r="A25" s="10"/>
      <c r="B25" s="10"/>
      <c r="C25" s="9" t="s">
        <v>23</v>
      </c>
      <c r="D25" s="25"/>
      <c r="E25" s="9" t="s">
        <v>31</v>
      </c>
      <c r="F25" s="12">
        <v>1</v>
      </c>
      <c r="G25" s="13">
        <v>33.700000000000003</v>
      </c>
      <c r="H25" s="13">
        <v>0</v>
      </c>
      <c r="I25" s="13">
        <v>3</v>
      </c>
      <c r="J25" s="11">
        <f>OR(F25&lt;&gt;0,G25&lt;&gt;0,H25&lt;&gt;0,I25&lt;&gt;0)*(F25 + (F25 = 0))*(G25 + (G25 = 0))*(H25 + (H25 = 0))*(I25 + (I25 = 0))</f>
        <v>101.1</v>
      </c>
      <c r="K25" s="10"/>
      <c r="L25" s="10"/>
      <c r="M25" s="10"/>
    </row>
    <row r="26" spans="1:13" x14ac:dyDescent="0.25">
      <c r="A26" s="10"/>
      <c r="B26" s="10"/>
      <c r="C26" s="9" t="s">
        <v>23</v>
      </c>
      <c r="D26" s="25"/>
      <c r="E26" s="9" t="s">
        <v>16</v>
      </c>
      <c r="F26" s="12">
        <v>1</v>
      </c>
      <c r="G26" s="13">
        <v>1.8</v>
      </c>
      <c r="H26" s="13">
        <v>0</v>
      </c>
      <c r="I26" s="13">
        <v>3</v>
      </c>
      <c r="J26" s="11">
        <f>OR(F26&lt;&gt;0,G26&lt;&gt;0,H26&lt;&gt;0,I26&lt;&gt;0)*(F26 + (F26 = 0))*(G26 + (G26 = 0))*(H26 + (H26 = 0))*(I26 + (I26 = 0))</f>
        <v>5.4</v>
      </c>
      <c r="K26" s="10"/>
      <c r="L26" s="10"/>
      <c r="M26" s="10"/>
    </row>
    <row r="27" spans="1:13" x14ac:dyDescent="0.25">
      <c r="A27" s="10"/>
      <c r="B27" s="10"/>
      <c r="C27" s="9" t="s">
        <v>23</v>
      </c>
      <c r="D27" s="25"/>
      <c r="E27" s="9" t="s">
        <v>32</v>
      </c>
      <c r="F27" s="12">
        <v>1</v>
      </c>
      <c r="G27" s="13">
        <v>12.45</v>
      </c>
      <c r="H27" s="13">
        <v>0</v>
      </c>
      <c r="I27" s="13">
        <v>3</v>
      </c>
      <c r="J27" s="11">
        <f>OR(F27&lt;&gt;0,G27&lt;&gt;0,H27&lt;&gt;0,I27&lt;&gt;0)*(F27 + (F27 = 0))*(G27 + (G27 = 0))*(H27 + (H27 = 0))*(I27 + (I27 = 0))</f>
        <v>37.35</v>
      </c>
      <c r="K27" s="10"/>
      <c r="L27" s="10"/>
      <c r="M27" s="10"/>
    </row>
    <row r="28" spans="1:13" x14ac:dyDescent="0.25">
      <c r="A28" s="10"/>
      <c r="B28" s="10"/>
      <c r="C28" s="9" t="s">
        <v>23</v>
      </c>
      <c r="D28" s="25"/>
      <c r="E28" s="9" t="s">
        <v>33</v>
      </c>
      <c r="F28" s="12">
        <v>1</v>
      </c>
      <c r="G28" s="13">
        <v>68.150000000000006</v>
      </c>
      <c r="H28" s="13">
        <v>0</v>
      </c>
      <c r="I28" s="13">
        <v>3</v>
      </c>
      <c r="J28" s="11">
        <f>OR(F28&lt;&gt;0,G28&lt;&gt;0,H28&lt;&gt;0,I28&lt;&gt;0)*(F28 + (F28 = 0))*(G28 + (G28 = 0))*(H28 + (H28 = 0))*(I28 + (I28 = 0))</f>
        <v>204.45</v>
      </c>
      <c r="K28" s="10"/>
      <c r="L28" s="10"/>
      <c r="M28" s="10"/>
    </row>
    <row r="29" spans="1:13" x14ac:dyDescent="0.25">
      <c r="A29" s="10"/>
      <c r="B29" s="10"/>
      <c r="C29" s="9" t="s">
        <v>23</v>
      </c>
      <c r="D29" s="25"/>
      <c r="E29" s="9" t="s">
        <v>34</v>
      </c>
      <c r="F29" s="12">
        <v>1</v>
      </c>
      <c r="G29" s="13">
        <v>19.45</v>
      </c>
      <c r="H29" s="13">
        <v>0</v>
      </c>
      <c r="I29" s="13">
        <v>3</v>
      </c>
      <c r="J29" s="11">
        <f>OR(F29&lt;&gt;0,G29&lt;&gt;0,H29&lt;&gt;0,I29&lt;&gt;0)*(F29 + (F29 = 0))*(G29 + (G29 = 0))*(H29 + (H29 = 0))*(I29 + (I29 = 0))</f>
        <v>58.35</v>
      </c>
      <c r="K29" s="10"/>
      <c r="L29" s="10"/>
      <c r="M29" s="10"/>
    </row>
    <row r="30" spans="1:13" x14ac:dyDescent="0.25">
      <c r="A30" s="10"/>
      <c r="B30" s="10"/>
      <c r="C30" s="9" t="s">
        <v>23</v>
      </c>
      <c r="D30" s="25"/>
      <c r="E30" s="9" t="s">
        <v>16</v>
      </c>
      <c r="F30" s="12">
        <v>1</v>
      </c>
      <c r="G30" s="13">
        <v>16.2</v>
      </c>
      <c r="H30" s="13">
        <v>0</v>
      </c>
      <c r="I30" s="13">
        <v>3</v>
      </c>
      <c r="J30" s="11">
        <f>OR(F30&lt;&gt;0,G30&lt;&gt;0,H30&lt;&gt;0,I30&lt;&gt;0)*(F30 + (F30 = 0))*(G30 + (G30 = 0))*(H30 + (H30 = 0))*(I30 + (I30 = 0))</f>
        <v>48.6</v>
      </c>
      <c r="K30" s="10"/>
      <c r="L30" s="10"/>
      <c r="M30" s="10"/>
    </row>
    <row r="31" spans="1:13" x14ac:dyDescent="0.25">
      <c r="A31" s="10"/>
      <c r="B31" s="10"/>
      <c r="C31" s="9" t="s">
        <v>23</v>
      </c>
      <c r="D31" s="25"/>
      <c r="E31" s="9" t="s">
        <v>35</v>
      </c>
      <c r="F31" s="12">
        <v>1</v>
      </c>
      <c r="G31" s="13">
        <v>12.5</v>
      </c>
      <c r="H31" s="13">
        <v>0</v>
      </c>
      <c r="I31" s="13">
        <v>3</v>
      </c>
      <c r="J31" s="11">
        <f>OR(F31&lt;&gt;0,G31&lt;&gt;0,H31&lt;&gt;0,I31&lt;&gt;0)*(F31 + (F31 = 0))*(G31 + (G31 = 0))*(H31 + (H31 = 0))*(I31 + (I31 = 0))</f>
        <v>37.5</v>
      </c>
      <c r="K31" s="10"/>
      <c r="L31" s="10"/>
      <c r="M31" s="10"/>
    </row>
    <row r="32" spans="1:13" x14ac:dyDescent="0.25">
      <c r="A32" s="10"/>
      <c r="B32" s="10"/>
      <c r="C32" s="9" t="s">
        <v>23</v>
      </c>
      <c r="D32" s="25"/>
      <c r="E32" s="9" t="s">
        <v>16</v>
      </c>
      <c r="F32" s="12">
        <v>1</v>
      </c>
      <c r="G32" s="13">
        <v>12.9</v>
      </c>
      <c r="H32" s="13">
        <v>0</v>
      </c>
      <c r="I32" s="13">
        <v>3</v>
      </c>
      <c r="J32" s="11">
        <f>OR(F32&lt;&gt;0,G32&lt;&gt;0,H32&lt;&gt;0,I32&lt;&gt;0)*(F32 + (F32 = 0))*(G32 + (G32 = 0))*(H32 + (H32 = 0))*(I32 + (I32 = 0))</f>
        <v>38.700000000000003</v>
      </c>
      <c r="K32" s="10"/>
      <c r="L32" s="10"/>
      <c r="M32" s="10"/>
    </row>
    <row r="33" spans="1:13" x14ac:dyDescent="0.25">
      <c r="A33" s="10"/>
      <c r="B33" s="10"/>
      <c r="C33" s="9" t="s">
        <v>23</v>
      </c>
      <c r="D33" s="25"/>
      <c r="E33" s="9" t="s">
        <v>36</v>
      </c>
      <c r="F33" s="12">
        <v>1</v>
      </c>
      <c r="G33" s="13">
        <v>21.1</v>
      </c>
      <c r="H33" s="13">
        <v>0</v>
      </c>
      <c r="I33" s="13">
        <v>3</v>
      </c>
      <c r="J33" s="11">
        <f>OR(F33&lt;&gt;0,G33&lt;&gt;0,H33&lt;&gt;0,I33&lt;&gt;0)*(F33 + (F33 = 0))*(G33 + (G33 = 0))*(H33 + (H33 = 0))*(I33 + (I33 = 0))</f>
        <v>63.3</v>
      </c>
      <c r="K33" s="10"/>
      <c r="L33" s="10"/>
      <c r="M33" s="10"/>
    </row>
    <row r="34" spans="1:13" x14ac:dyDescent="0.25">
      <c r="A34" s="10"/>
      <c r="B34" s="10"/>
      <c r="C34" s="9" t="s">
        <v>23</v>
      </c>
      <c r="D34" s="25"/>
      <c r="E34" s="9" t="s">
        <v>37</v>
      </c>
      <c r="F34" s="12">
        <v>1</v>
      </c>
      <c r="G34" s="13">
        <v>7.5</v>
      </c>
      <c r="H34" s="13">
        <v>0</v>
      </c>
      <c r="I34" s="13">
        <v>3</v>
      </c>
      <c r="J34" s="11">
        <f>OR(F34&lt;&gt;0,G34&lt;&gt;0,H34&lt;&gt;0,I34&lt;&gt;0)*(F34 + (F34 = 0))*(G34 + (G34 = 0))*(H34 + (H34 = 0))*(I34 + (I34 = 0))</f>
        <v>22.5</v>
      </c>
      <c r="K34" s="10"/>
      <c r="L34" s="10"/>
      <c r="M34" s="10"/>
    </row>
    <row r="35" spans="1:13" x14ac:dyDescent="0.25">
      <c r="A35" s="10"/>
      <c r="B35" s="10"/>
      <c r="C35" s="9" t="s">
        <v>23</v>
      </c>
      <c r="D35" s="25"/>
      <c r="E35" s="9" t="s">
        <v>38</v>
      </c>
      <c r="F35" s="12">
        <v>1</v>
      </c>
      <c r="G35" s="13">
        <v>12</v>
      </c>
      <c r="H35" s="13">
        <v>0</v>
      </c>
      <c r="I35" s="13">
        <v>3</v>
      </c>
      <c r="J35" s="11">
        <f>OR(F35&lt;&gt;0,G35&lt;&gt;0,H35&lt;&gt;0,I35&lt;&gt;0)*(F35 + (F35 = 0))*(G35 + (G35 = 0))*(H35 + (H35 = 0))*(I35 + (I35 = 0))</f>
        <v>36</v>
      </c>
      <c r="K35" s="10"/>
      <c r="L35" s="10"/>
      <c r="M35" s="10"/>
    </row>
    <row r="36" spans="1:13" x14ac:dyDescent="0.25">
      <c r="A36" s="10"/>
      <c r="B36" s="10"/>
      <c r="C36" s="9" t="s">
        <v>23</v>
      </c>
      <c r="D36" s="25"/>
      <c r="E36" s="9" t="s">
        <v>39</v>
      </c>
      <c r="F36" s="12">
        <v>1</v>
      </c>
      <c r="G36" s="13">
        <v>22.5</v>
      </c>
      <c r="H36" s="13">
        <v>0</v>
      </c>
      <c r="I36" s="13">
        <v>3</v>
      </c>
      <c r="J36" s="11">
        <f>OR(F36&lt;&gt;0,G36&lt;&gt;0,H36&lt;&gt;0,I36&lt;&gt;0)*(F36 + (F36 = 0))*(G36 + (G36 = 0))*(H36 + (H36 = 0))*(I36 + (I36 = 0))</f>
        <v>67.5</v>
      </c>
      <c r="K36" s="10"/>
      <c r="L36" s="10"/>
      <c r="M36" s="10"/>
    </row>
    <row r="37" spans="1:13" x14ac:dyDescent="0.25">
      <c r="A37" s="10"/>
      <c r="B37" s="10"/>
      <c r="C37" s="9" t="s">
        <v>23</v>
      </c>
      <c r="D37" s="25"/>
      <c r="E37" s="9" t="s">
        <v>16</v>
      </c>
      <c r="F37" s="12">
        <v>1</v>
      </c>
      <c r="G37" s="13">
        <v>2.1</v>
      </c>
      <c r="H37" s="13">
        <v>0</v>
      </c>
      <c r="I37" s="13">
        <v>3</v>
      </c>
      <c r="J37" s="11">
        <f>OR(F37&lt;&gt;0,G37&lt;&gt;0,H37&lt;&gt;0,I37&lt;&gt;0)*(F37 + (F37 = 0))*(G37 + (G37 = 0))*(H37 + (H37 = 0))*(I37 + (I37 = 0))</f>
        <v>6.3</v>
      </c>
      <c r="K37" s="10"/>
      <c r="L37" s="10"/>
      <c r="M37" s="10"/>
    </row>
    <row r="38" spans="1:13" x14ac:dyDescent="0.25">
      <c r="A38" s="10"/>
      <c r="B38" s="10"/>
      <c r="C38" s="9" t="s">
        <v>23</v>
      </c>
      <c r="D38" s="25"/>
      <c r="E38" s="9" t="s">
        <v>16</v>
      </c>
      <c r="F38" s="12">
        <v>1</v>
      </c>
      <c r="G38" s="13">
        <v>2.2000000000000002</v>
      </c>
      <c r="H38" s="13">
        <v>0</v>
      </c>
      <c r="I38" s="13">
        <v>3</v>
      </c>
      <c r="J38" s="11">
        <f>OR(F38&lt;&gt;0,G38&lt;&gt;0,H38&lt;&gt;0,I38&lt;&gt;0)*(F38 + (F38 = 0))*(G38 + (G38 = 0))*(H38 + (H38 = 0))*(I38 + (I38 = 0))</f>
        <v>6.6</v>
      </c>
      <c r="K38" s="10"/>
      <c r="L38" s="10"/>
      <c r="M38" s="10"/>
    </row>
    <row r="39" spans="1:13" x14ac:dyDescent="0.25">
      <c r="A39" s="10"/>
      <c r="B39" s="10"/>
      <c r="C39" s="9" t="s">
        <v>23</v>
      </c>
      <c r="D39" s="25"/>
      <c r="E39" s="9" t="s">
        <v>40</v>
      </c>
      <c r="F39" s="12">
        <v>1</v>
      </c>
      <c r="G39" s="13">
        <v>14.25</v>
      </c>
      <c r="H39" s="13">
        <v>0</v>
      </c>
      <c r="I39" s="13">
        <v>3</v>
      </c>
      <c r="J39" s="11">
        <f>OR(F39&lt;&gt;0,G39&lt;&gt;0,H39&lt;&gt;0,I39&lt;&gt;0)*(F39 + (F39 = 0))*(G39 + (G39 = 0))*(H39 + (H39 = 0))*(I39 + (I39 = 0))</f>
        <v>42.75</v>
      </c>
      <c r="K39" s="10"/>
      <c r="L39" s="10"/>
      <c r="M39" s="10"/>
    </row>
    <row r="40" spans="1:13" x14ac:dyDescent="0.25">
      <c r="A40" s="10"/>
      <c r="B40" s="10"/>
      <c r="C40" s="9" t="s">
        <v>23</v>
      </c>
      <c r="D40" s="25"/>
      <c r="E40" s="9" t="s">
        <v>16</v>
      </c>
      <c r="F40" s="12">
        <v>1</v>
      </c>
      <c r="G40" s="13">
        <v>18.75</v>
      </c>
      <c r="H40" s="13">
        <v>0</v>
      </c>
      <c r="I40" s="13">
        <v>3</v>
      </c>
      <c r="J40" s="11">
        <f>OR(F40&lt;&gt;0,G40&lt;&gt;0,H40&lt;&gt;0,I40&lt;&gt;0)*(F40 + (F40 = 0))*(G40 + (G40 = 0))*(H40 + (H40 = 0))*(I40 + (I40 = 0))</f>
        <v>56.25</v>
      </c>
      <c r="K40" s="10"/>
      <c r="L40" s="10"/>
      <c r="M40" s="10"/>
    </row>
    <row r="41" spans="1:13" x14ac:dyDescent="0.25">
      <c r="A41" s="10"/>
      <c r="B41" s="10"/>
      <c r="C41" s="9" t="s">
        <v>23</v>
      </c>
      <c r="D41" s="25"/>
      <c r="E41" s="9" t="s">
        <v>41</v>
      </c>
      <c r="F41" s="12">
        <v>1</v>
      </c>
      <c r="G41" s="13">
        <v>18.3</v>
      </c>
      <c r="H41" s="13">
        <v>0</v>
      </c>
      <c r="I41" s="13">
        <v>3</v>
      </c>
      <c r="J41" s="11">
        <f>OR(F41&lt;&gt;0,G41&lt;&gt;0,H41&lt;&gt;0,I41&lt;&gt;0)*(F41 + (F41 = 0))*(G41 + (G41 = 0))*(H41 + (H41 = 0))*(I41 + (I41 = 0))</f>
        <v>54.9</v>
      </c>
      <c r="K41" s="10"/>
      <c r="L41" s="10"/>
      <c r="M41" s="10"/>
    </row>
    <row r="42" spans="1:13" x14ac:dyDescent="0.25">
      <c r="A42" s="10"/>
      <c r="B42" s="10"/>
      <c r="C42" s="9" t="s">
        <v>23</v>
      </c>
      <c r="D42" s="25"/>
      <c r="E42" s="9" t="s">
        <v>42</v>
      </c>
      <c r="F42" s="12">
        <v>1</v>
      </c>
      <c r="G42" s="13">
        <v>21.2</v>
      </c>
      <c r="H42" s="13">
        <v>0</v>
      </c>
      <c r="I42" s="13">
        <v>3</v>
      </c>
      <c r="J42" s="11">
        <f>OR(F42&lt;&gt;0,G42&lt;&gt;0,H42&lt;&gt;0,I42&lt;&gt;0)*(F42 + (F42 = 0))*(G42 + (G42 = 0))*(H42 + (H42 = 0))*(I42 + (I42 = 0))</f>
        <v>63.6</v>
      </c>
      <c r="K42" s="10"/>
      <c r="L42" s="10"/>
      <c r="M42" s="10"/>
    </row>
    <row r="43" spans="1:13" x14ac:dyDescent="0.25">
      <c r="A43" s="10"/>
      <c r="B43" s="10"/>
      <c r="C43" s="9" t="s">
        <v>23</v>
      </c>
      <c r="D43" s="25"/>
      <c r="E43" s="9" t="s">
        <v>16</v>
      </c>
      <c r="F43" s="12">
        <v>1</v>
      </c>
      <c r="G43" s="13">
        <v>8.5</v>
      </c>
      <c r="H43" s="13">
        <v>0</v>
      </c>
      <c r="I43" s="13">
        <v>2.5</v>
      </c>
      <c r="J43" s="11">
        <f>OR(F43&lt;&gt;0,G43&lt;&gt;0,H43&lt;&gt;0,I43&lt;&gt;0)*(F43 + (F43 = 0))*(G43 + (G43 = 0))*(H43 + (H43 = 0))*(I43 + (I43 = 0))</f>
        <v>21.25</v>
      </c>
      <c r="K43" s="10"/>
      <c r="L43" s="10"/>
      <c r="M43" s="10"/>
    </row>
    <row r="44" spans="1:13" x14ac:dyDescent="0.25">
      <c r="A44" s="10"/>
      <c r="B44" s="10"/>
      <c r="C44" s="9" t="s">
        <v>23</v>
      </c>
      <c r="D44" s="25"/>
      <c r="E44" s="9" t="s">
        <v>43</v>
      </c>
      <c r="F44" s="12">
        <v>1</v>
      </c>
      <c r="G44" s="13">
        <v>23.35</v>
      </c>
      <c r="H44" s="13">
        <v>0</v>
      </c>
      <c r="I44" s="13">
        <v>3</v>
      </c>
      <c r="J44" s="11">
        <f>OR(F44&lt;&gt;0,G44&lt;&gt;0,H44&lt;&gt;0,I44&lt;&gt;0)*(F44 + (F44 = 0))*(G44 + (G44 = 0))*(H44 + (H44 = 0))*(I44 + (I44 = 0))</f>
        <v>70.05</v>
      </c>
      <c r="K44" s="10"/>
      <c r="L44" s="10"/>
      <c r="M44" s="10"/>
    </row>
    <row r="45" spans="1:13" x14ac:dyDescent="0.25">
      <c r="A45" s="10"/>
      <c r="B45" s="10"/>
      <c r="C45" s="9" t="s">
        <v>23</v>
      </c>
      <c r="D45" s="25"/>
      <c r="E45" s="9" t="s">
        <v>16</v>
      </c>
      <c r="F45" s="12">
        <v>1</v>
      </c>
      <c r="G45" s="13">
        <v>17.100000000000001</v>
      </c>
      <c r="H45" s="13">
        <v>0</v>
      </c>
      <c r="I45" s="13">
        <v>3</v>
      </c>
      <c r="J45" s="11">
        <f>OR(F45&lt;&gt;0,G45&lt;&gt;0,H45&lt;&gt;0,I45&lt;&gt;0)*(F45 + (F45 = 0))*(G45 + (G45 = 0))*(H45 + (H45 = 0))*(I45 + (I45 = 0))</f>
        <v>51.3</v>
      </c>
      <c r="K45" s="10"/>
      <c r="L45" s="10"/>
      <c r="M45" s="10"/>
    </row>
    <row r="46" spans="1:13" x14ac:dyDescent="0.25">
      <c r="A46" s="10"/>
      <c r="B46" s="10"/>
      <c r="C46" s="9" t="s">
        <v>23</v>
      </c>
      <c r="D46" s="25"/>
      <c r="E46" s="9" t="s">
        <v>44</v>
      </c>
      <c r="F46" s="12">
        <v>1</v>
      </c>
      <c r="G46" s="13">
        <v>18.25</v>
      </c>
      <c r="H46" s="13">
        <v>0</v>
      </c>
      <c r="I46" s="13">
        <v>3</v>
      </c>
      <c r="J46" s="11">
        <f>OR(F46&lt;&gt;0,G46&lt;&gt;0,H46&lt;&gt;0,I46&lt;&gt;0)*(F46 + (F46 = 0))*(G46 + (G46 = 0))*(H46 + (H46 = 0))*(I46 + (I46 = 0))</f>
        <v>54.75</v>
      </c>
      <c r="K46" s="10"/>
      <c r="L46" s="10"/>
      <c r="M46" s="10"/>
    </row>
    <row r="47" spans="1:13" x14ac:dyDescent="0.25">
      <c r="A47" s="10"/>
      <c r="B47" s="10"/>
      <c r="C47" s="9" t="s">
        <v>23</v>
      </c>
      <c r="D47" s="25"/>
      <c r="E47" s="9" t="s">
        <v>45</v>
      </c>
      <c r="F47" s="12">
        <v>1</v>
      </c>
      <c r="G47" s="13">
        <v>25</v>
      </c>
      <c r="H47" s="13">
        <v>0</v>
      </c>
      <c r="I47" s="13">
        <v>3</v>
      </c>
      <c r="J47" s="11">
        <f>OR(F47&lt;&gt;0,G47&lt;&gt;0,H47&lt;&gt;0,I47&lt;&gt;0)*(F47 + (F47 = 0))*(G47 + (G47 = 0))*(H47 + (H47 = 0))*(I47 + (I47 = 0))</f>
        <v>75</v>
      </c>
      <c r="K47" s="10"/>
      <c r="L47" s="10"/>
      <c r="M47" s="10"/>
    </row>
    <row r="48" spans="1:13" x14ac:dyDescent="0.25">
      <c r="A48" s="10"/>
      <c r="B48" s="10"/>
      <c r="C48" s="9" t="s">
        <v>23</v>
      </c>
      <c r="D48" s="25"/>
      <c r="E48" s="9" t="s">
        <v>46</v>
      </c>
      <c r="F48" s="12">
        <v>1</v>
      </c>
      <c r="G48" s="13">
        <v>51.8</v>
      </c>
      <c r="H48" s="13">
        <v>0</v>
      </c>
      <c r="I48" s="13">
        <v>3</v>
      </c>
      <c r="J48" s="11">
        <f>OR(F48&lt;&gt;0,G48&lt;&gt;0,H48&lt;&gt;0,I48&lt;&gt;0)*(F48 + (F48 = 0))*(G48 + (G48 = 0))*(H48 + (H48 = 0))*(I48 + (I48 = 0))</f>
        <v>155.4</v>
      </c>
      <c r="K48" s="10"/>
      <c r="L48" s="10"/>
      <c r="M48" s="10"/>
    </row>
    <row r="49" spans="1:13" x14ac:dyDescent="0.25">
      <c r="A49" s="10"/>
      <c r="B49" s="10"/>
      <c r="C49" s="10"/>
      <c r="D49" s="25"/>
      <c r="E49" s="10"/>
      <c r="F49" s="10"/>
      <c r="G49" s="10"/>
      <c r="H49" s="10"/>
      <c r="I49" s="10"/>
      <c r="J49" s="14" t="s">
        <v>47</v>
      </c>
      <c r="K49" s="15">
        <f>SUM(J12:J48)</f>
        <v>1667.37</v>
      </c>
      <c r="L49" s="13">
        <v>15.12</v>
      </c>
      <c r="M49" s="15">
        <f>ROUND(K49*L49,2)</f>
        <v>25210.63</v>
      </c>
    </row>
    <row r="50" spans="1:13" ht="0.95" customHeight="1" x14ac:dyDescent="0.25">
      <c r="A50" s="16"/>
      <c r="B50" s="16"/>
      <c r="C50" s="16"/>
      <c r="D50" s="26"/>
      <c r="E50" s="16"/>
      <c r="F50" s="16"/>
      <c r="G50" s="16"/>
      <c r="H50" s="16"/>
      <c r="I50" s="16"/>
      <c r="J50" s="16"/>
      <c r="K50" s="16"/>
      <c r="L50" s="16"/>
      <c r="M50" s="16"/>
    </row>
    <row r="51" spans="1:13" ht="22.5" x14ac:dyDescent="0.25">
      <c r="A51" s="8" t="s">
        <v>48</v>
      </c>
      <c r="B51" s="9" t="s">
        <v>19</v>
      </c>
      <c r="C51" s="9" t="s">
        <v>20</v>
      </c>
      <c r="D51" s="18" t="s">
        <v>49</v>
      </c>
      <c r="E51" s="10"/>
      <c r="F51" s="10"/>
      <c r="G51" s="10"/>
      <c r="H51" s="10"/>
      <c r="I51" s="10"/>
      <c r="J51" s="10"/>
      <c r="K51" s="11">
        <f>K79</f>
        <v>182.15</v>
      </c>
      <c r="L51" s="11">
        <f>L79</f>
        <v>18.89</v>
      </c>
      <c r="M51" s="11">
        <f>M79</f>
        <v>3440.81</v>
      </c>
    </row>
    <row r="52" spans="1:13" ht="90" x14ac:dyDescent="0.25">
      <c r="A52" s="10"/>
      <c r="B52" s="10"/>
      <c r="C52" s="10"/>
      <c r="D52" s="18" t="s">
        <v>50</v>
      </c>
      <c r="E52" s="10"/>
      <c r="F52" s="10"/>
      <c r="G52" s="10"/>
      <c r="H52" s="10"/>
      <c r="I52" s="10"/>
      <c r="J52" s="10"/>
      <c r="K52" s="10"/>
      <c r="L52" s="10"/>
      <c r="M52" s="10"/>
    </row>
    <row r="53" spans="1:13" x14ac:dyDescent="0.25">
      <c r="A53" s="10"/>
      <c r="B53" s="10"/>
      <c r="C53" s="9" t="s">
        <v>23</v>
      </c>
      <c r="D53" s="25"/>
      <c r="E53" s="9" t="s">
        <v>51</v>
      </c>
      <c r="F53" s="12">
        <v>1</v>
      </c>
      <c r="G53" s="13">
        <v>44.7</v>
      </c>
      <c r="H53" s="13">
        <v>0</v>
      </c>
      <c r="I53" s="13">
        <v>3</v>
      </c>
      <c r="J53" s="11">
        <f>OR(F53&lt;&gt;0,G53&lt;&gt;0,H53&lt;&gt;0,I53&lt;&gt;0)*(F53 + (F53 = 0))*(G53 + (G53 = 0))*(H53 + (H53 = 0))*(I53 + (I53 = 0))</f>
        <v>134.1</v>
      </c>
      <c r="K53" s="10"/>
      <c r="L53" s="10"/>
      <c r="M53" s="10"/>
    </row>
    <row r="54" spans="1:13" x14ac:dyDescent="0.25">
      <c r="A54" s="10"/>
      <c r="B54" s="10"/>
      <c r="C54" s="9" t="s">
        <v>23</v>
      </c>
      <c r="D54" s="25"/>
      <c r="E54" s="9" t="s">
        <v>52</v>
      </c>
      <c r="F54" s="12">
        <v>-1</v>
      </c>
      <c r="G54" s="13">
        <v>4.2</v>
      </c>
      <c r="H54" s="13">
        <v>0</v>
      </c>
      <c r="I54" s="13">
        <v>2.6</v>
      </c>
      <c r="J54" s="11">
        <f>OR(F54&lt;&gt;0,G54&lt;&gt;0,H54&lt;&gt;0,I54&lt;&gt;0)*(F54 + (F54 = 0))*(G54 + (G54 = 0))*(H54 + (H54 = 0))*(I54 + (I54 = 0))</f>
        <v>-10.92</v>
      </c>
      <c r="K54" s="10"/>
      <c r="L54" s="10"/>
      <c r="M54" s="10"/>
    </row>
    <row r="55" spans="1:13" x14ac:dyDescent="0.25">
      <c r="A55" s="10"/>
      <c r="B55" s="10"/>
      <c r="C55" s="9" t="s">
        <v>23</v>
      </c>
      <c r="D55" s="25"/>
      <c r="E55" s="9" t="s">
        <v>16</v>
      </c>
      <c r="F55" s="12">
        <v>-1</v>
      </c>
      <c r="G55" s="13">
        <v>3.25</v>
      </c>
      <c r="H55" s="13">
        <v>0</v>
      </c>
      <c r="I55" s="13">
        <v>2.6</v>
      </c>
      <c r="J55" s="11">
        <f>OR(F55&lt;&gt;0,G55&lt;&gt;0,H55&lt;&gt;0,I55&lt;&gt;0)*(F55 + (F55 = 0))*(G55 + (G55 = 0))*(H55 + (H55 = 0))*(I55 + (I55 = 0))</f>
        <v>-8.4499999999999993</v>
      </c>
      <c r="K55" s="10"/>
      <c r="L55" s="10"/>
      <c r="M55" s="10"/>
    </row>
    <row r="56" spans="1:13" x14ac:dyDescent="0.25">
      <c r="A56" s="10"/>
      <c r="B56" s="10"/>
      <c r="C56" s="9" t="s">
        <v>23</v>
      </c>
      <c r="D56" s="25"/>
      <c r="E56" s="9" t="s">
        <v>16</v>
      </c>
      <c r="F56" s="12">
        <v>-1</v>
      </c>
      <c r="G56" s="13">
        <v>5.35</v>
      </c>
      <c r="H56" s="13">
        <v>0</v>
      </c>
      <c r="I56" s="13">
        <v>2.6</v>
      </c>
      <c r="J56" s="11">
        <f>OR(F56&lt;&gt;0,G56&lt;&gt;0,H56&lt;&gt;0,I56&lt;&gt;0)*(F56 + (F56 = 0))*(G56 + (G56 = 0))*(H56 + (H56 = 0))*(I56 + (I56 = 0))</f>
        <v>-13.91</v>
      </c>
      <c r="K56" s="10"/>
      <c r="L56" s="10"/>
      <c r="M56" s="10"/>
    </row>
    <row r="57" spans="1:13" x14ac:dyDescent="0.25">
      <c r="A57" s="10"/>
      <c r="B57" s="10"/>
      <c r="C57" s="9" t="s">
        <v>23</v>
      </c>
      <c r="D57" s="25"/>
      <c r="E57" s="9" t="s">
        <v>16</v>
      </c>
      <c r="F57" s="12">
        <v>-1</v>
      </c>
      <c r="G57" s="13">
        <v>3.35</v>
      </c>
      <c r="H57" s="13">
        <v>0</v>
      </c>
      <c r="I57" s="13">
        <v>2.6</v>
      </c>
      <c r="J57" s="11">
        <f>OR(F57&lt;&gt;0,G57&lt;&gt;0,H57&lt;&gt;0,I57&lt;&gt;0)*(F57 + (F57 = 0))*(G57 + (G57 = 0))*(H57 + (H57 = 0))*(I57 + (I57 = 0))</f>
        <v>-8.7100000000000009</v>
      </c>
      <c r="K57" s="10"/>
      <c r="L57" s="10"/>
      <c r="M57" s="10"/>
    </row>
    <row r="58" spans="1:13" x14ac:dyDescent="0.25">
      <c r="A58" s="10"/>
      <c r="B58" s="10"/>
      <c r="C58" s="9" t="s">
        <v>23</v>
      </c>
      <c r="D58" s="25"/>
      <c r="E58" s="9" t="s">
        <v>53</v>
      </c>
      <c r="F58" s="12">
        <v>1</v>
      </c>
      <c r="G58" s="13">
        <v>1.6</v>
      </c>
      <c r="H58" s="13">
        <v>0</v>
      </c>
      <c r="I58" s="13">
        <v>1</v>
      </c>
      <c r="J58" s="11">
        <f>OR(F58&lt;&gt;0,G58&lt;&gt;0,H58&lt;&gt;0,I58&lt;&gt;0)*(F58 + (F58 = 0))*(G58 + (G58 = 0))*(H58 + (H58 = 0))*(I58 + (I58 = 0))</f>
        <v>1.6</v>
      </c>
      <c r="K58" s="10"/>
      <c r="L58" s="10"/>
      <c r="M58" s="10"/>
    </row>
    <row r="59" spans="1:13" x14ac:dyDescent="0.25">
      <c r="A59" s="10"/>
      <c r="B59" s="10"/>
      <c r="C59" s="9" t="s">
        <v>23</v>
      </c>
      <c r="D59" s="25"/>
      <c r="E59" s="9" t="s">
        <v>16</v>
      </c>
      <c r="F59" s="12">
        <v>16</v>
      </c>
      <c r="G59" s="13">
        <v>1.8</v>
      </c>
      <c r="H59" s="13">
        <v>0</v>
      </c>
      <c r="I59" s="13">
        <v>1</v>
      </c>
      <c r="J59" s="11">
        <f>OR(F59&lt;&gt;0,G59&lt;&gt;0,H59&lt;&gt;0,I59&lt;&gt;0)*(F59 + (F59 = 0))*(G59 + (G59 = 0))*(H59 + (H59 = 0))*(I59 + (I59 = 0))</f>
        <v>28.8</v>
      </c>
      <c r="K59" s="10"/>
      <c r="L59" s="10"/>
      <c r="M59" s="10"/>
    </row>
    <row r="60" spans="1:13" x14ac:dyDescent="0.25">
      <c r="A60" s="10"/>
      <c r="B60" s="10"/>
      <c r="C60" s="9" t="s">
        <v>23</v>
      </c>
      <c r="D60" s="25"/>
      <c r="E60" s="9" t="s">
        <v>16</v>
      </c>
      <c r="F60" s="12">
        <v>1</v>
      </c>
      <c r="G60" s="13">
        <v>3.05</v>
      </c>
      <c r="H60" s="13">
        <v>0</v>
      </c>
      <c r="I60" s="13">
        <v>1</v>
      </c>
      <c r="J60" s="11">
        <f>OR(F60&lt;&gt;0,G60&lt;&gt;0,H60&lt;&gt;0,I60&lt;&gt;0)*(F60 + (F60 = 0))*(G60 + (G60 = 0))*(H60 + (H60 = 0))*(I60 + (I60 = 0))</f>
        <v>3.05</v>
      </c>
      <c r="K60" s="10"/>
      <c r="L60" s="10"/>
      <c r="M60" s="10"/>
    </row>
    <row r="61" spans="1:13" x14ac:dyDescent="0.25">
      <c r="A61" s="10"/>
      <c r="B61" s="10"/>
      <c r="C61" s="9" t="s">
        <v>23</v>
      </c>
      <c r="D61" s="25"/>
      <c r="E61" s="9" t="s">
        <v>16</v>
      </c>
      <c r="F61" s="12">
        <v>1</v>
      </c>
      <c r="G61" s="13">
        <v>3.25</v>
      </c>
      <c r="H61" s="13">
        <v>0</v>
      </c>
      <c r="I61" s="13">
        <v>1</v>
      </c>
      <c r="J61" s="11">
        <f>OR(F61&lt;&gt;0,G61&lt;&gt;0,H61&lt;&gt;0,I61&lt;&gt;0)*(F61 + (F61 = 0))*(G61 + (G61 = 0))*(H61 + (H61 = 0))*(I61 + (I61 = 0))</f>
        <v>3.25</v>
      </c>
      <c r="K61" s="10"/>
      <c r="L61" s="10"/>
      <c r="M61" s="10"/>
    </row>
    <row r="62" spans="1:13" x14ac:dyDescent="0.25">
      <c r="A62" s="10"/>
      <c r="B62" s="10"/>
      <c r="C62" s="9" t="s">
        <v>23</v>
      </c>
      <c r="D62" s="25"/>
      <c r="E62" s="9" t="s">
        <v>16</v>
      </c>
      <c r="F62" s="12">
        <v>1</v>
      </c>
      <c r="G62" s="13">
        <v>3.35</v>
      </c>
      <c r="H62" s="13">
        <v>0</v>
      </c>
      <c r="I62" s="13">
        <v>1</v>
      </c>
      <c r="J62" s="11">
        <f>OR(F62&lt;&gt;0,G62&lt;&gt;0,H62&lt;&gt;0,I62&lt;&gt;0)*(F62 + (F62 = 0))*(G62 + (G62 = 0))*(H62 + (H62 = 0))*(I62 + (I62 = 0))</f>
        <v>3.35</v>
      </c>
      <c r="K62" s="10"/>
      <c r="L62" s="10"/>
      <c r="M62" s="10"/>
    </row>
    <row r="63" spans="1:13" x14ac:dyDescent="0.25">
      <c r="A63" s="10"/>
      <c r="B63" s="10"/>
      <c r="C63" s="9" t="s">
        <v>23</v>
      </c>
      <c r="D63" s="25"/>
      <c r="E63" s="9" t="s">
        <v>16</v>
      </c>
      <c r="F63" s="12">
        <v>1</v>
      </c>
      <c r="G63" s="13">
        <v>2.9</v>
      </c>
      <c r="H63" s="13">
        <v>0</v>
      </c>
      <c r="I63" s="13">
        <v>1</v>
      </c>
      <c r="J63" s="11">
        <f>OR(F63&lt;&gt;0,G63&lt;&gt;0,H63&lt;&gt;0,I63&lt;&gt;0)*(F63 + (F63 = 0))*(G63 + (G63 = 0))*(H63 + (H63 = 0))*(I63 + (I63 = 0))</f>
        <v>2.9</v>
      </c>
      <c r="K63" s="10"/>
      <c r="L63" s="10"/>
      <c r="M63" s="10"/>
    </row>
    <row r="64" spans="1:13" x14ac:dyDescent="0.25">
      <c r="A64" s="10"/>
      <c r="B64" s="10"/>
      <c r="C64" s="9" t="s">
        <v>23</v>
      </c>
      <c r="D64" s="25"/>
      <c r="E64" s="9" t="s">
        <v>16</v>
      </c>
      <c r="F64" s="12">
        <v>1</v>
      </c>
      <c r="G64" s="13">
        <v>2.15</v>
      </c>
      <c r="H64" s="13">
        <v>0</v>
      </c>
      <c r="I64" s="13">
        <v>1</v>
      </c>
      <c r="J64" s="11">
        <f>OR(F64&lt;&gt;0,G64&lt;&gt;0,H64&lt;&gt;0,I64&lt;&gt;0)*(F64 + (F64 = 0))*(G64 + (G64 = 0))*(H64 + (H64 = 0))*(I64 + (I64 = 0))</f>
        <v>2.15</v>
      </c>
      <c r="K64" s="10"/>
      <c r="L64" s="10"/>
      <c r="M64" s="10"/>
    </row>
    <row r="65" spans="1:13" x14ac:dyDescent="0.25">
      <c r="A65" s="10"/>
      <c r="B65" s="10"/>
      <c r="C65" s="9" t="s">
        <v>23</v>
      </c>
      <c r="D65" s="25"/>
      <c r="E65" s="9" t="s">
        <v>16</v>
      </c>
      <c r="F65" s="12">
        <v>2</v>
      </c>
      <c r="G65" s="13">
        <v>2</v>
      </c>
      <c r="H65" s="13">
        <v>0</v>
      </c>
      <c r="I65" s="13">
        <v>1</v>
      </c>
      <c r="J65" s="11">
        <f>OR(F65&lt;&gt;0,G65&lt;&gt;0,H65&lt;&gt;0,I65&lt;&gt;0)*(F65 + (F65 = 0))*(G65 + (G65 = 0))*(H65 + (H65 = 0))*(I65 + (I65 = 0))</f>
        <v>4</v>
      </c>
      <c r="K65" s="10"/>
      <c r="L65" s="10"/>
      <c r="M65" s="10"/>
    </row>
    <row r="66" spans="1:13" x14ac:dyDescent="0.25">
      <c r="A66" s="10"/>
      <c r="B66" s="10"/>
      <c r="C66" s="9" t="s">
        <v>23</v>
      </c>
      <c r="D66" s="25"/>
      <c r="E66" s="9" t="s">
        <v>16</v>
      </c>
      <c r="F66" s="12">
        <v>1</v>
      </c>
      <c r="G66" s="13">
        <v>2.1</v>
      </c>
      <c r="H66" s="13">
        <v>0</v>
      </c>
      <c r="I66" s="13">
        <v>1</v>
      </c>
      <c r="J66" s="11">
        <f>OR(F66&lt;&gt;0,G66&lt;&gt;0,H66&lt;&gt;0,I66&lt;&gt;0)*(F66 + (F66 = 0))*(G66 + (G66 = 0))*(H66 + (H66 = 0))*(I66 + (I66 = 0))</f>
        <v>2.1</v>
      </c>
      <c r="K66" s="10"/>
      <c r="L66" s="10"/>
      <c r="M66" s="10"/>
    </row>
    <row r="67" spans="1:13" x14ac:dyDescent="0.25">
      <c r="A67" s="10"/>
      <c r="B67" s="10"/>
      <c r="C67" s="9" t="s">
        <v>23</v>
      </c>
      <c r="D67" s="25"/>
      <c r="E67" s="9" t="s">
        <v>16</v>
      </c>
      <c r="F67" s="12">
        <v>1</v>
      </c>
      <c r="G67" s="13">
        <v>1.7</v>
      </c>
      <c r="H67" s="13">
        <v>0</v>
      </c>
      <c r="I67" s="13">
        <v>1</v>
      </c>
      <c r="J67" s="11">
        <f>OR(F67&lt;&gt;0,G67&lt;&gt;0,H67&lt;&gt;0,I67&lt;&gt;0)*(F67 + (F67 = 0))*(G67 + (G67 = 0))*(H67 + (H67 = 0))*(I67 + (I67 = 0))</f>
        <v>1.7</v>
      </c>
      <c r="K67" s="10"/>
      <c r="L67" s="10"/>
      <c r="M67" s="10"/>
    </row>
    <row r="68" spans="1:13" x14ac:dyDescent="0.25">
      <c r="A68" s="10"/>
      <c r="B68" s="10"/>
      <c r="C68" s="9" t="s">
        <v>23</v>
      </c>
      <c r="D68" s="25"/>
      <c r="E68" s="9" t="s">
        <v>16</v>
      </c>
      <c r="F68" s="12">
        <v>1</v>
      </c>
      <c r="G68" s="13">
        <v>2.15</v>
      </c>
      <c r="H68" s="13">
        <v>0</v>
      </c>
      <c r="I68" s="13">
        <v>1</v>
      </c>
      <c r="J68" s="11">
        <f>OR(F68&lt;&gt;0,G68&lt;&gt;0,H68&lt;&gt;0,I68&lt;&gt;0)*(F68 + (F68 = 0))*(G68 + (G68 = 0))*(H68 + (H68 = 0))*(I68 + (I68 = 0))</f>
        <v>2.15</v>
      </c>
      <c r="K68" s="10"/>
      <c r="L68" s="10"/>
      <c r="M68" s="10"/>
    </row>
    <row r="69" spans="1:13" x14ac:dyDescent="0.25">
      <c r="A69" s="10"/>
      <c r="B69" s="10"/>
      <c r="C69" s="9" t="s">
        <v>23</v>
      </c>
      <c r="D69" s="25"/>
      <c r="E69" s="9" t="s">
        <v>16</v>
      </c>
      <c r="F69" s="12">
        <v>1</v>
      </c>
      <c r="G69" s="13">
        <v>2.7</v>
      </c>
      <c r="H69" s="13">
        <v>0</v>
      </c>
      <c r="I69" s="13">
        <v>1</v>
      </c>
      <c r="J69" s="11">
        <f>OR(F69&lt;&gt;0,G69&lt;&gt;0,H69&lt;&gt;0,I69&lt;&gt;0)*(F69 + (F69 = 0))*(G69 + (G69 = 0))*(H69 + (H69 = 0))*(I69 + (I69 = 0))</f>
        <v>2.7</v>
      </c>
      <c r="K69" s="10"/>
      <c r="L69" s="10"/>
      <c r="M69" s="10"/>
    </row>
    <row r="70" spans="1:13" x14ac:dyDescent="0.25">
      <c r="A70" s="10"/>
      <c r="B70" s="10"/>
      <c r="C70" s="9" t="s">
        <v>23</v>
      </c>
      <c r="D70" s="25"/>
      <c r="E70" s="9" t="s">
        <v>16</v>
      </c>
      <c r="F70" s="12">
        <v>1</v>
      </c>
      <c r="G70" s="13">
        <v>3.1</v>
      </c>
      <c r="H70" s="13">
        <v>0</v>
      </c>
      <c r="I70" s="13">
        <v>1</v>
      </c>
      <c r="J70" s="11">
        <f>OR(F70&lt;&gt;0,G70&lt;&gt;0,H70&lt;&gt;0,I70&lt;&gt;0)*(F70 + (F70 = 0))*(G70 + (G70 = 0))*(H70 + (H70 = 0))*(I70 + (I70 = 0))</f>
        <v>3.1</v>
      </c>
      <c r="K70" s="10"/>
      <c r="L70" s="10"/>
      <c r="M70" s="10"/>
    </row>
    <row r="71" spans="1:13" x14ac:dyDescent="0.25">
      <c r="A71" s="10"/>
      <c r="B71" s="10"/>
      <c r="C71" s="9" t="s">
        <v>23</v>
      </c>
      <c r="D71" s="25"/>
      <c r="E71" s="9" t="s">
        <v>16</v>
      </c>
      <c r="F71" s="12">
        <v>1</v>
      </c>
      <c r="G71" s="13">
        <v>3.3</v>
      </c>
      <c r="H71" s="13">
        <v>0</v>
      </c>
      <c r="I71" s="13">
        <v>1</v>
      </c>
      <c r="J71" s="11">
        <f>OR(F71&lt;&gt;0,G71&lt;&gt;0,H71&lt;&gt;0,I71&lt;&gt;0)*(F71 + (F71 = 0))*(G71 + (G71 = 0))*(H71 + (H71 = 0))*(I71 + (I71 = 0))</f>
        <v>3.3</v>
      </c>
      <c r="K71" s="10"/>
      <c r="L71" s="10"/>
      <c r="M71" s="10"/>
    </row>
    <row r="72" spans="1:13" x14ac:dyDescent="0.25">
      <c r="A72" s="10"/>
      <c r="B72" s="10"/>
      <c r="C72" s="9" t="s">
        <v>23</v>
      </c>
      <c r="D72" s="25"/>
      <c r="E72" s="9" t="s">
        <v>16</v>
      </c>
      <c r="F72" s="12">
        <v>1</v>
      </c>
      <c r="G72" s="13">
        <v>3.45</v>
      </c>
      <c r="H72" s="13">
        <v>0</v>
      </c>
      <c r="I72" s="13">
        <v>1</v>
      </c>
      <c r="J72" s="11">
        <f>OR(F72&lt;&gt;0,G72&lt;&gt;0,H72&lt;&gt;0,I72&lt;&gt;0)*(F72 + (F72 = 0))*(G72 + (G72 = 0))*(H72 + (H72 = 0))*(I72 + (I72 = 0))</f>
        <v>3.45</v>
      </c>
      <c r="K72" s="10"/>
      <c r="L72" s="10"/>
      <c r="M72" s="10"/>
    </row>
    <row r="73" spans="1:13" x14ac:dyDescent="0.25">
      <c r="A73" s="10"/>
      <c r="B73" s="10"/>
      <c r="C73" s="9" t="s">
        <v>23</v>
      </c>
      <c r="D73" s="25"/>
      <c r="E73" s="9" t="s">
        <v>54</v>
      </c>
      <c r="F73" s="12">
        <v>1</v>
      </c>
      <c r="G73" s="13">
        <v>14.4</v>
      </c>
      <c r="H73" s="13">
        <v>0</v>
      </c>
      <c r="I73" s="13">
        <v>3.4</v>
      </c>
      <c r="J73" s="11">
        <f>OR(F73&lt;&gt;0,G73&lt;&gt;0,H73&lt;&gt;0,I73&lt;&gt;0)*(F73 + (F73 = 0))*(G73 + (G73 = 0))*(H73 + (H73 = 0))*(I73 + (I73 = 0))</f>
        <v>48.96</v>
      </c>
      <c r="K73" s="10"/>
      <c r="L73" s="10"/>
      <c r="M73" s="10"/>
    </row>
    <row r="74" spans="1:13" x14ac:dyDescent="0.25">
      <c r="A74" s="10"/>
      <c r="B74" s="10"/>
      <c r="C74" s="9" t="s">
        <v>23</v>
      </c>
      <c r="D74" s="25"/>
      <c r="E74" s="9" t="s">
        <v>16</v>
      </c>
      <c r="F74" s="12">
        <v>1</v>
      </c>
      <c r="G74" s="13">
        <v>4.55</v>
      </c>
      <c r="H74" s="13">
        <v>0</v>
      </c>
      <c r="I74" s="13">
        <v>3.4</v>
      </c>
      <c r="J74" s="11">
        <f>OR(F74&lt;&gt;0,G74&lt;&gt;0,H74&lt;&gt;0,I74&lt;&gt;0)*(F74 + (F74 = 0))*(G74 + (G74 = 0))*(H74 + (H74 = 0))*(I74 + (I74 = 0))</f>
        <v>15.47</v>
      </c>
      <c r="K74" s="10"/>
      <c r="L74" s="10"/>
      <c r="M74" s="10"/>
    </row>
    <row r="75" spans="1:13" x14ac:dyDescent="0.25">
      <c r="A75" s="10"/>
      <c r="B75" s="10"/>
      <c r="C75" s="9" t="s">
        <v>23</v>
      </c>
      <c r="D75" s="25"/>
      <c r="E75" s="9" t="s">
        <v>55</v>
      </c>
      <c r="F75" s="12">
        <v>-1</v>
      </c>
      <c r="G75" s="13">
        <v>4.2</v>
      </c>
      <c r="H75" s="13">
        <v>0</v>
      </c>
      <c r="I75" s="13">
        <v>2.6</v>
      </c>
      <c r="J75" s="11">
        <f>OR(F75&lt;&gt;0,G75&lt;&gt;0,H75&lt;&gt;0,I75&lt;&gt;0)*(F75 + (F75 = 0))*(G75 + (G75 = 0))*(H75 + (H75 = 0))*(I75 + (I75 = 0))</f>
        <v>-10.92</v>
      </c>
      <c r="K75" s="10"/>
      <c r="L75" s="10"/>
      <c r="M75" s="10"/>
    </row>
    <row r="76" spans="1:13" x14ac:dyDescent="0.25">
      <c r="A76" s="10"/>
      <c r="B76" s="10"/>
      <c r="C76" s="9" t="s">
        <v>23</v>
      </c>
      <c r="D76" s="25"/>
      <c r="E76" s="9" t="s">
        <v>16</v>
      </c>
      <c r="F76" s="12">
        <v>-1</v>
      </c>
      <c r="G76" s="13">
        <v>3.25</v>
      </c>
      <c r="H76" s="13">
        <v>0</v>
      </c>
      <c r="I76" s="13">
        <v>2.6</v>
      </c>
      <c r="J76" s="11">
        <f>OR(F76&lt;&gt;0,G76&lt;&gt;0,H76&lt;&gt;0,I76&lt;&gt;0)*(F76 + (F76 = 0))*(G76 + (G76 = 0))*(H76 + (H76 = 0))*(I76 + (I76 = 0))</f>
        <v>-8.4499999999999993</v>
      </c>
      <c r="K76" s="10"/>
      <c r="L76" s="10"/>
      <c r="M76" s="10"/>
    </row>
    <row r="77" spans="1:13" x14ac:dyDescent="0.25">
      <c r="A77" s="10"/>
      <c r="B77" s="10"/>
      <c r="C77" s="9" t="s">
        <v>23</v>
      </c>
      <c r="D77" s="25"/>
      <c r="E77" s="9" t="s">
        <v>16</v>
      </c>
      <c r="F77" s="12">
        <v>-1</v>
      </c>
      <c r="G77" s="13">
        <v>5.35</v>
      </c>
      <c r="H77" s="13">
        <v>0</v>
      </c>
      <c r="I77" s="13">
        <v>2.6</v>
      </c>
      <c r="J77" s="11">
        <f>OR(F77&lt;&gt;0,G77&lt;&gt;0,H77&lt;&gt;0,I77&lt;&gt;0)*(F77 + (F77 = 0))*(G77 + (G77 = 0))*(H77 + (H77 = 0))*(I77 + (I77 = 0))</f>
        <v>-13.91</v>
      </c>
      <c r="K77" s="10"/>
      <c r="L77" s="10"/>
      <c r="M77" s="10"/>
    </row>
    <row r="78" spans="1:13" x14ac:dyDescent="0.25">
      <c r="A78" s="10"/>
      <c r="B78" s="10"/>
      <c r="C78" s="9" t="s">
        <v>23</v>
      </c>
      <c r="D78" s="25"/>
      <c r="E78" s="9" t="s">
        <v>16</v>
      </c>
      <c r="F78" s="12">
        <v>-1</v>
      </c>
      <c r="G78" s="13">
        <v>3.35</v>
      </c>
      <c r="H78" s="13">
        <v>0</v>
      </c>
      <c r="I78" s="13">
        <v>2.6</v>
      </c>
      <c r="J78" s="11">
        <f>OR(F78&lt;&gt;0,G78&lt;&gt;0,H78&lt;&gt;0,I78&lt;&gt;0)*(F78 + (F78 = 0))*(G78 + (G78 = 0))*(H78 + (H78 = 0))*(I78 + (I78 = 0))</f>
        <v>-8.7100000000000009</v>
      </c>
      <c r="K78" s="10"/>
      <c r="L78" s="10"/>
      <c r="M78" s="10"/>
    </row>
    <row r="79" spans="1:13" x14ac:dyDescent="0.25">
      <c r="A79" s="10"/>
      <c r="B79" s="10"/>
      <c r="C79" s="10"/>
      <c r="D79" s="25"/>
      <c r="E79" s="10"/>
      <c r="F79" s="10"/>
      <c r="G79" s="10"/>
      <c r="H79" s="10"/>
      <c r="I79" s="10"/>
      <c r="J79" s="14" t="s">
        <v>56</v>
      </c>
      <c r="K79" s="15">
        <f>SUM(J53:J78)</f>
        <v>182.15</v>
      </c>
      <c r="L79" s="13">
        <v>18.89</v>
      </c>
      <c r="M79" s="15">
        <f>ROUND(K79*L79,2)</f>
        <v>3440.81</v>
      </c>
    </row>
    <row r="80" spans="1:13" ht="0.95" customHeight="1" x14ac:dyDescent="0.25">
      <c r="A80" s="16"/>
      <c r="B80" s="16"/>
      <c r="C80" s="16"/>
      <c r="D80" s="26"/>
      <c r="E80" s="16"/>
      <c r="F80" s="16"/>
      <c r="G80" s="16"/>
      <c r="H80" s="16"/>
      <c r="I80" s="16"/>
      <c r="J80" s="16"/>
      <c r="K80" s="16"/>
      <c r="L80" s="16"/>
      <c r="M80" s="16"/>
    </row>
    <row r="81" spans="1:13" ht="22.5" x14ac:dyDescent="0.25">
      <c r="A81" s="8" t="s">
        <v>57</v>
      </c>
      <c r="B81" s="9" t="s">
        <v>19</v>
      </c>
      <c r="C81" s="9" t="s">
        <v>20</v>
      </c>
      <c r="D81" s="18" t="s">
        <v>58</v>
      </c>
      <c r="E81" s="10"/>
      <c r="F81" s="10"/>
      <c r="G81" s="10"/>
      <c r="H81" s="10"/>
      <c r="I81" s="10"/>
      <c r="J81" s="10"/>
      <c r="K81" s="11">
        <f>K91</f>
        <v>498.04</v>
      </c>
      <c r="L81" s="11">
        <f>L91</f>
        <v>17.05</v>
      </c>
      <c r="M81" s="11">
        <f>M91</f>
        <v>8491.58</v>
      </c>
    </row>
    <row r="82" spans="1:13" ht="112.5" x14ac:dyDescent="0.25">
      <c r="A82" s="10"/>
      <c r="B82" s="10"/>
      <c r="C82" s="10"/>
      <c r="D82" s="18" t="s">
        <v>59</v>
      </c>
      <c r="E82" s="10"/>
      <c r="F82" s="10"/>
      <c r="G82" s="10"/>
      <c r="H82" s="10"/>
      <c r="I82" s="10"/>
      <c r="J82" s="10"/>
      <c r="K82" s="10"/>
      <c r="L82" s="10"/>
      <c r="M82" s="10"/>
    </row>
    <row r="83" spans="1:13" x14ac:dyDescent="0.25">
      <c r="A83" s="10"/>
      <c r="B83" s="10"/>
      <c r="C83" s="9" t="s">
        <v>23</v>
      </c>
      <c r="D83" s="25"/>
      <c r="E83" s="9" t="s">
        <v>60</v>
      </c>
      <c r="F83" s="12">
        <v>1</v>
      </c>
      <c r="G83" s="13">
        <v>4.0999999999999996</v>
      </c>
      <c r="H83" s="13">
        <v>0</v>
      </c>
      <c r="I83" s="13">
        <v>4.7</v>
      </c>
      <c r="J83" s="11">
        <f>OR(F83&lt;&gt;0,G83&lt;&gt;0,H83&lt;&gt;0,I83&lt;&gt;0)*(F83 + (F83 = 0))*(G83 + (G83 = 0))*(H83 + (H83 = 0))*(I83 + (I83 = 0))</f>
        <v>19.27</v>
      </c>
      <c r="K83" s="10"/>
      <c r="L83" s="10"/>
      <c r="M83" s="10"/>
    </row>
    <row r="84" spans="1:13" x14ac:dyDescent="0.25">
      <c r="A84" s="10"/>
      <c r="B84" s="10"/>
      <c r="C84" s="9" t="s">
        <v>23</v>
      </c>
      <c r="D84" s="25"/>
      <c r="E84" s="9" t="s">
        <v>16</v>
      </c>
      <c r="F84" s="12">
        <v>1</v>
      </c>
      <c r="G84" s="13">
        <v>4.3</v>
      </c>
      <c r="H84" s="13">
        <v>0</v>
      </c>
      <c r="I84" s="13">
        <v>3.6</v>
      </c>
      <c r="J84" s="11">
        <f>OR(F84&lt;&gt;0,G84&lt;&gt;0,H84&lt;&gt;0,I84&lt;&gt;0)*(F84 + (F84 = 0))*(G84 + (G84 = 0))*(H84 + (H84 = 0))*(I84 + (I84 = 0))</f>
        <v>15.48</v>
      </c>
      <c r="K84" s="10"/>
      <c r="L84" s="10"/>
      <c r="M84" s="10"/>
    </row>
    <row r="85" spans="1:13" x14ac:dyDescent="0.25">
      <c r="A85" s="10"/>
      <c r="B85" s="10"/>
      <c r="C85" s="9" t="s">
        <v>23</v>
      </c>
      <c r="D85" s="25"/>
      <c r="E85" s="9" t="s">
        <v>16</v>
      </c>
      <c r="F85" s="12">
        <v>1</v>
      </c>
      <c r="G85" s="13">
        <v>6.3</v>
      </c>
      <c r="H85" s="13">
        <v>0</v>
      </c>
      <c r="I85" s="13">
        <v>3.6</v>
      </c>
      <c r="J85" s="11">
        <f>OR(F85&lt;&gt;0,G85&lt;&gt;0,H85&lt;&gt;0,I85&lt;&gt;0)*(F85 + (F85 = 0))*(G85 + (G85 = 0))*(H85 + (H85 = 0))*(I85 + (I85 = 0))</f>
        <v>22.68</v>
      </c>
      <c r="K85" s="10"/>
      <c r="L85" s="10"/>
      <c r="M85" s="10"/>
    </row>
    <row r="86" spans="1:13" x14ac:dyDescent="0.25">
      <c r="A86" s="10"/>
      <c r="B86" s="10"/>
      <c r="C86" s="9" t="s">
        <v>23</v>
      </c>
      <c r="D86" s="25"/>
      <c r="E86" s="9" t="s">
        <v>16</v>
      </c>
      <c r="F86" s="12">
        <v>1</v>
      </c>
      <c r="G86" s="13">
        <v>12.8</v>
      </c>
      <c r="H86" s="13">
        <v>0</v>
      </c>
      <c r="I86" s="13">
        <v>3.6</v>
      </c>
      <c r="J86" s="11">
        <f>OR(F86&lt;&gt;0,G86&lt;&gt;0,H86&lt;&gt;0,I86&lt;&gt;0)*(F86 + (F86 = 0))*(G86 + (G86 = 0))*(H86 + (H86 = 0))*(I86 + (I86 = 0))</f>
        <v>46.08</v>
      </c>
      <c r="K86" s="10"/>
      <c r="L86" s="10"/>
      <c r="M86" s="10"/>
    </row>
    <row r="87" spans="1:13" x14ac:dyDescent="0.25">
      <c r="A87" s="10"/>
      <c r="B87" s="10"/>
      <c r="C87" s="9" t="s">
        <v>23</v>
      </c>
      <c r="D87" s="25"/>
      <c r="E87" s="9" t="s">
        <v>16</v>
      </c>
      <c r="F87" s="12">
        <v>1</v>
      </c>
      <c r="G87" s="13">
        <v>5</v>
      </c>
      <c r="H87" s="13">
        <v>0</v>
      </c>
      <c r="I87" s="13">
        <v>3.6</v>
      </c>
      <c r="J87" s="11">
        <f>OR(F87&lt;&gt;0,G87&lt;&gt;0,H87&lt;&gt;0,I87&lt;&gt;0)*(F87 + (F87 = 0))*(G87 + (G87 = 0))*(H87 + (H87 = 0))*(I87 + (I87 = 0))</f>
        <v>18</v>
      </c>
      <c r="K87" s="10"/>
      <c r="L87" s="10"/>
      <c r="M87" s="10"/>
    </row>
    <row r="88" spans="1:13" x14ac:dyDescent="0.25">
      <c r="A88" s="10"/>
      <c r="B88" s="10"/>
      <c r="C88" s="9" t="s">
        <v>23</v>
      </c>
      <c r="D88" s="25"/>
      <c r="E88" s="9" t="s">
        <v>61</v>
      </c>
      <c r="F88" s="12">
        <v>1</v>
      </c>
      <c r="G88" s="13">
        <v>19.100000000000001</v>
      </c>
      <c r="H88" s="13">
        <v>0</v>
      </c>
      <c r="I88" s="13">
        <v>3.6</v>
      </c>
      <c r="J88" s="11">
        <f>OR(F88&lt;&gt;0,G88&lt;&gt;0,H88&lt;&gt;0,I88&lt;&gt;0)*(F88 + (F88 = 0))*(G88 + (G88 = 0))*(H88 + (H88 = 0))*(I88 + (I88 = 0))</f>
        <v>68.760000000000005</v>
      </c>
      <c r="K88" s="10"/>
      <c r="L88" s="10"/>
      <c r="M88" s="10"/>
    </row>
    <row r="89" spans="1:13" x14ac:dyDescent="0.25">
      <c r="A89" s="10"/>
      <c r="B89" s="10"/>
      <c r="C89" s="9" t="s">
        <v>23</v>
      </c>
      <c r="D89" s="25"/>
      <c r="E89" s="9" t="s">
        <v>16</v>
      </c>
      <c r="F89" s="12">
        <v>1</v>
      </c>
      <c r="G89" s="13">
        <v>5.2</v>
      </c>
      <c r="H89" s="13">
        <v>0</v>
      </c>
      <c r="I89" s="13">
        <v>3.6</v>
      </c>
      <c r="J89" s="11">
        <f>OR(F89&lt;&gt;0,G89&lt;&gt;0,H89&lt;&gt;0,I89&lt;&gt;0)*(F89 + (F89 = 0))*(G89 + (G89 = 0))*(H89 + (H89 = 0))*(I89 + (I89 = 0))</f>
        <v>18.72</v>
      </c>
      <c r="K89" s="10"/>
      <c r="L89" s="10"/>
      <c r="M89" s="10"/>
    </row>
    <row r="90" spans="1:13" x14ac:dyDescent="0.25">
      <c r="A90" s="10"/>
      <c r="B90" s="10"/>
      <c r="C90" s="9" t="s">
        <v>23</v>
      </c>
      <c r="D90" s="25"/>
      <c r="E90" s="9" t="s">
        <v>62</v>
      </c>
      <c r="F90" s="12">
        <v>1</v>
      </c>
      <c r="G90" s="13">
        <v>61.5</v>
      </c>
      <c r="H90" s="13">
        <v>0</v>
      </c>
      <c r="I90" s="13">
        <v>4.7</v>
      </c>
      <c r="J90" s="11">
        <f>OR(F90&lt;&gt;0,G90&lt;&gt;0,H90&lt;&gt;0,I90&lt;&gt;0)*(F90 + (F90 = 0))*(G90 + (G90 = 0))*(H90 + (H90 = 0))*(I90 + (I90 = 0))</f>
        <v>289.05</v>
      </c>
      <c r="K90" s="10"/>
      <c r="L90" s="10"/>
      <c r="M90" s="10"/>
    </row>
    <row r="91" spans="1:13" x14ac:dyDescent="0.25">
      <c r="A91" s="10"/>
      <c r="B91" s="10"/>
      <c r="C91" s="10"/>
      <c r="D91" s="25"/>
      <c r="E91" s="10"/>
      <c r="F91" s="10"/>
      <c r="G91" s="10"/>
      <c r="H91" s="10"/>
      <c r="I91" s="10"/>
      <c r="J91" s="14" t="s">
        <v>63</v>
      </c>
      <c r="K91" s="15">
        <f>SUM(J83:J90)</f>
        <v>498.04</v>
      </c>
      <c r="L91" s="13">
        <v>17.05</v>
      </c>
      <c r="M91" s="15">
        <f>ROUND(K91*L91,2)</f>
        <v>8491.58</v>
      </c>
    </row>
    <row r="92" spans="1:13" ht="0.95" customHeight="1" x14ac:dyDescent="0.25">
      <c r="A92" s="16"/>
      <c r="B92" s="16"/>
      <c r="C92" s="16"/>
      <c r="D92" s="26"/>
      <c r="E92" s="16"/>
      <c r="F92" s="16"/>
      <c r="G92" s="16"/>
      <c r="H92" s="16"/>
      <c r="I92" s="16"/>
      <c r="J92" s="16"/>
      <c r="K92" s="16"/>
      <c r="L92" s="16"/>
      <c r="M92" s="16"/>
    </row>
    <row r="93" spans="1:13" ht="22.5" x14ac:dyDescent="0.25">
      <c r="A93" s="8" t="s">
        <v>64</v>
      </c>
      <c r="B93" s="9" t="s">
        <v>19</v>
      </c>
      <c r="C93" s="9" t="s">
        <v>20</v>
      </c>
      <c r="D93" s="18" t="s">
        <v>65</v>
      </c>
      <c r="E93" s="10"/>
      <c r="F93" s="10"/>
      <c r="G93" s="10"/>
      <c r="H93" s="10"/>
      <c r="I93" s="10"/>
      <c r="J93" s="10"/>
      <c r="K93" s="11">
        <f>K97</f>
        <v>397.25</v>
      </c>
      <c r="L93" s="11">
        <f>L97</f>
        <v>11.65</v>
      </c>
      <c r="M93" s="11">
        <f>M97</f>
        <v>4627.96</v>
      </c>
    </row>
    <row r="94" spans="1:13" ht="90" x14ac:dyDescent="0.25">
      <c r="A94" s="10"/>
      <c r="B94" s="10"/>
      <c r="C94" s="10"/>
      <c r="D94" s="18" t="s">
        <v>66</v>
      </c>
      <c r="E94" s="10"/>
      <c r="F94" s="10"/>
      <c r="G94" s="10"/>
      <c r="H94" s="10"/>
      <c r="I94" s="10"/>
      <c r="J94" s="10"/>
      <c r="K94" s="10"/>
      <c r="L94" s="10"/>
      <c r="M94" s="10"/>
    </row>
    <row r="95" spans="1:13" x14ac:dyDescent="0.25">
      <c r="A95" s="10"/>
      <c r="B95" s="10"/>
      <c r="C95" s="9" t="s">
        <v>23</v>
      </c>
      <c r="D95" s="25"/>
      <c r="E95" s="9" t="s">
        <v>67</v>
      </c>
      <c r="F95" s="12">
        <v>1</v>
      </c>
      <c r="G95" s="13">
        <v>47.25</v>
      </c>
      <c r="H95" s="13">
        <v>0</v>
      </c>
      <c r="I95" s="13">
        <v>0</v>
      </c>
      <c r="J95" s="11">
        <f>OR(F95&lt;&gt;0,G95&lt;&gt;0,H95&lt;&gt;0,I95&lt;&gt;0)*(F95 + (F95 = 0))*(G95 + (G95 = 0))*(H95 + (H95 = 0))*(I95 + (I95 = 0))</f>
        <v>47.25</v>
      </c>
      <c r="K95" s="10"/>
      <c r="L95" s="10"/>
      <c r="M95" s="10"/>
    </row>
    <row r="96" spans="1:13" x14ac:dyDescent="0.25">
      <c r="A96" s="10"/>
      <c r="B96" s="10"/>
      <c r="C96" s="9" t="s">
        <v>23</v>
      </c>
      <c r="D96" s="25"/>
      <c r="E96" s="9" t="s">
        <v>16</v>
      </c>
      <c r="F96" s="12">
        <v>1</v>
      </c>
      <c r="G96" s="13">
        <v>350</v>
      </c>
      <c r="H96" s="13">
        <v>0</v>
      </c>
      <c r="I96" s="13">
        <v>0</v>
      </c>
      <c r="J96" s="11">
        <f>OR(F96&lt;&gt;0,G96&lt;&gt;0,H96&lt;&gt;0,I96&lt;&gt;0)*(F96 + (F96 = 0))*(G96 + (G96 = 0))*(H96 + (H96 = 0))*(I96 + (I96 = 0))</f>
        <v>350</v>
      </c>
      <c r="K96" s="10"/>
      <c r="L96" s="10"/>
      <c r="M96" s="10"/>
    </row>
    <row r="97" spans="1:13" x14ac:dyDescent="0.25">
      <c r="A97" s="10"/>
      <c r="B97" s="10"/>
      <c r="C97" s="10"/>
      <c r="D97" s="25"/>
      <c r="E97" s="10"/>
      <c r="F97" s="10"/>
      <c r="G97" s="10"/>
      <c r="H97" s="10"/>
      <c r="I97" s="10"/>
      <c r="J97" s="14" t="s">
        <v>68</v>
      </c>
      <c r="K97" s="15">
        <f>SUM(J95:J96)</f>
        <v>397.25</v>
      </c>
      <c r="L97" s="13">
        <v>11.65</v>
      </c>
      <c r="M97" s="15">
        <f>ROUND(K97*L97,2)</f>
        <v>4627.96</v>
      </c>
    </row>
    <row r="98" spans="1:13" ht="0.95" customHeight="1" x14ac:dyDescent="0.25">
      <c r="A98" s="16"/>
      <c r="B98" s="16"/>
      <c r="C98" s="16"/>
      <c r="D98" s="26"/>
      <c r="E98" s="16"/>
      <c r="F98" s="16"/>
      <c r="G98" s="16"/>
      <c r="H98" s="16"/>
      <c r="I98" s="16"/>
      <c r="J98" s="16"/>
      <c r="K98" s="16"/>
      <c r="L98" s="16"/>
      <c r="M98" s="16"/>
    </row>
    <row r="99" spans="1:13" ht="22.5" x14ac:dyDescent="0.25">
      <c r="A99" s="8" t="s">
        <v>69</v>
      </c>
      <c r="B99" s="9" t="s">
        <v>19</v>
      </c>
      <c r="C99" s="9" t="s">
        <v>20</v>
      </c>
      <c r="D99" s="18" t="s">
        <v>70</v>
      </c>
      <c r="E99" s="10"/>
      <c r="F99" s="10"/>
      <c r="G99" s="10"/>
      <c r="H99" s="10"/>
      <c r="I99" s="10"/>
      <c r="J99" s="10"/>
      <c r="K99" s="11">
        <f>K102</f>
        <v>1207</v>
      </c>
      <c r="L99" s="11">
        <f>L102</f>
        <v>12.53</v>
      </c>
      <c r="M99" s="11">
        <f>M102</f>
        <v>15123.71</v>
      </c>
    </row>
    <row r="100" spans="1:13" ht="67.5" x14ac:dyDescent="0.25">
      <c r="A100" s="10"/>
      <c r="B100" s="10"/>
      <c r="C100" s="10"/>
      <c r="D100" s="18" t="s">
        <v>71</v>
      </c>
      <c r="E100" s="10"/>
      <c r="F100" s="10"/>
      <c r="G100" s="10"/>
      <c r="H100" s="10"/>
      <c r="I100" s="10"/>
      <c r="J100" s="10"/>
      <c r="K100" s="10"/>
      <c r="L100" s="10"/>
      <c r="M100" s="10"/>
    </row>
    <row r="101" spans="1:13" x14ac:dyDescent="0.25">
      <c r="A101" s="10"/>
      <c r="B101" s="10"/>
      <c r="C101" s="9" t="s">
        <v>23</v>
      </c>
      <c r="D101" s="25"/>
      <c r="E101" s="9" t="s">
        <v>72</v>
      </c>
      <c r="F101" s="12">
        <v>1</v>
      </c>
      <c r="G101" s="13">
        <v>1207</v>
      </c>
      <c r="H101" s="13">
        <v>0</v>
      </c>
      <c r="I101" s="13">
        <v>0</v>
      </c>
      <c r="J101" s="11">
        <f>OR(F101&lt;&gt;0,G101&lt;&gt;0,H101&lt;&gt;0,I101&lt;&gt;0)*(F101 + (F101 = 0))*(G101 + (G101 = 0))*(H101 + (H101 = 0))*(I101 + (I101 = 0))</f>
        <v>1207</v>
      </c>
      <c r="K101" s="10"/>
      <c r="L101" s="10"/>
      <c r="M101" s="10"/>
    </row>
    <row r="102" spans="1:13" x14ac:dyDescent="0.25">
      <c r="A102" s="10"/>
      <c r="B102" s="10"/>
      <c r="C102" s="10"/>
      <c r="D102" s="25"/>
      <c r="E102" s="10"/>
      <c r="F102" s="10"/>
      <c r="G102" s="10"/>
      <c r="H102" s="10"/>
      <c r="I102" s="10"/>
      <c r="J102" s="14" t="s">
        <v>73</v>
      </c>
      <c r="K102" s="15">
        <f>J101</f>
        <v>1207</v>
      </c>
      <c r="L102" s="13">
        <v>12.53</v>
      </c>
      <c r="M102" s="15">
        <f>ROUND(K102*L102,2)</f>
        <v>15123.71</v>
      </c>
    </row>
    <row r="103" spans="1:13" ht="0.95" customHeight="1" x14ac:dyDescent="0.25">
      <c r="A103" s="16"/>
      <c r="B103" s="16"/>
      <c r="C103" s="16"/>
      <c r="D103" s="26"/>
      <c r="E103" s="16"/>
      <c r="F103" s="16"/>
      <c r="G103" s="16"/>
      <c r="H103" s="16"/>
      <c r="I103" s="16"/>
      <c r="J103" s="16"/>
      <c r="K103" s="16"/>
      <c r="L103" s="16"/>
      <c r="M103" s="16"/>
    </row>
    <row r="104" spans="1:13" x14ac:dyDescent="0.25">
      <c r="A104" s="8" t="s">
        <v>74</v>
      </c>
      <c r="B104" s="9" t="s">
        <v>19</v>
      </c>
      <c r="C104" s="9" t="s">
        <v>20</v>
      </c>
      <c r="D104" s="18" t="s">
        <v>75</v>
      </c>
      <c r="E104" s="10"/>
      <c r="F104" s="10"/>
      <c r="G104" s="10"/>
      <c r="H104" s="10"/>
      <c r="I104" s="10"/>
      <c r="J104" s="10"/>
      <c r="K104" s="11">
        <f>K123</f>
        <v>135.19999999999999</v>
      </c>
      <c r="L104" s="11">
        <f>L123</f>
        <v>10.99</v>
      </c>
      <c r="M104" s="11">
        <f>M123</f>
        <v>1485.85</v>
      </c>
    </row>
    <row r="105" spans="1:13" ht="67.5" x14ac:dyDescent="0.25">
      <c r="A105" s="10"/>
      <c r="B105" s="10"/>
      <c r="C105" s="10"/>
      <c r="D105" s="18" t="s">
        <v>76</v>
      </c>
      <c r="E105" s="10"/>
      <c r="F105" s="10"/>
      <c r="G105" s="10"/>
      <c r="H105" s="10"/>
      <c r="I105" s="10"/>
      <c r="J105" s="10"/>
      <c r="K105" s="10"/>
      <c r="L105" s="10"/>
      <c r="M105" s="10"/>
    </row>
    <row r="106" spans="1:13" x14ac:dyDescent="0.25">
      <c r="A106" s="10"/>
      <c r="B106" s="10"/>
      <c r="C106" s="9" t="s">
        <v>23</v>
      </c>
      <c r="D106" s="25"/>
      <c r="E106" s="9" t="s">
        <v>53</v>
      </c>
      <c r="F106" s="12">
        <v>1</v>
      </c>
      <c r="G106" s="13">
        <v>1.6</v>
      </c>
      <c r="H106" s="13">
        <v>0</v>
      </c>
      <c r="I106" s="13">
        <v>2</v>
      </c>
      <c r="J106" s="11">
        <f>OR(F106&lt;&gt;0,G106&lt;&gt;0,H106&lt;&gt;0,I106&lt;&gt;0)*(F106 + (F106 = 0))*(G106 + (G106 = 0))*(H106 + (H106 = 0))*(I106 + (I106 = 0))</f>
        <v>3.2</v>
      </c>
      <c r="K106" s="10"/>
      <c r="L106" s="10"/>
      <c r="M106" s="10"/>
    </row>
    <row r="107" spans="1:13" x14ac:dyDescent="0.25">
      <c r="A107" s="10"/>
      <c r="B107" s="10"/>
      <c r="C107" s="9" t="s">
        <v>23</v>
      </c>
      <c r="D107" s="25"/>
      <c r="E107" s="9" t="s">
        <v>16</v>
      </c>
      <c r="F107" s="12">
        <v>16</v>
      </c>
      <c r="G107" s="13">
        <v>1.8</v>
      </c>
      <c r="H107" s="13">
        <v>0</v>
      </c>
      <c r="I107" s="13">
        <v>2</v>
      </c>
      <c r="J107" s="11">
        <f>OR(F107&lt;&gt;0,G107&lt;&gt;0,H107&lt;&gt;0,I107&lt;&gt;0)*(F107 + (F107 = 0))*(G107 + (G107 = 0))*(H107 + (H107 = 0))*(I107 + (I107 = 0))</f>
        <v>57.6</v>
      </c>
      <c r="K107" s="10"/>
      <c r="L107" s="10"/>
      <c r="M107" s="10"/>
    </row>
    <row r="108" spans="1:13" x14ac:dyDescent="0.25">
      <c r="A108" s="10"/>
      <c r="B108" s="10"/>
      <c r="C108" s="9" t="s">
        <v>23</v>
      </c>
      <c r="D108" s="25"/>
      <c r="E108" s="9" t="s">
        <v>16</v>
      </c>
      <c r="F108" s="12">
        <v>1</v>
      </c>
      <c r="G108" s="13">
        <v>3.05</v>
      </c>
      <c r="H108" s="13">
        <v>0</v>
      </c>
      <c r="I108" s="13">
        <v>2</v>
      </c>
      <c r="J108" s="11">
        <f>OR(F108&lt;&gt;0,G108&lt;&gt;0,H108&lt;&gt;0,I108&lt;&gt;0)*(F108 + (F108 = 0))*(G108 + (G108 = 0))*(H108 + (H108 = 0))*(I108 + (I108 = 0))</f>
        <v>6.1</v>
      </c>
      <c r="K108" s="10"/>
      <c r="L108" s="10"/>
      <c r="M108" s="10"/>
    </row>
    <row r="109" spans="1:13" x14ac:dyDescent="0.25">
      <c r="A109" s="10"/>
      <c r="B109" s="10"/>
      <c r="C109" s="9" t="s">
        <v>23</v>
      </c>
      <c r="D109" s="25"/>
      <c r="E109" s="9" t="s">
        <v>16</v>
      </c>
      <c r="F109" s="12">
        <v>1</v>
      </c>
      <c r="G109" s="13">
        <v>3.25</v>
      </c>
      <c r="H109" s="13">
        <v>0</v>
      </c>
      <c r="I109" s="13">
        <v>2</v>
      </c>
      <c r="J109" s="11">
        <f>OR(F109&lt;&gt;0,G109&lt;&gt;0,H109&lt;&gt;0,I109&lt;&gt;0)*(F109 + (F109 = 0))*(G109 + (G109 = 0))*(H109 + (H109 = 0))*(I109 + (I109 = 0))</f>
        <v>6.5</v>
      </c>
      <c r="K109" s="10"/>
      <c r="L109" s="10"/>
      <c r="M109" s="10"/>
    </row>
    <row r="110" spans="1:13" x14ac:dyDescent="0.25">
      <c r="A110" s="10"/>
      <c r="B110" s="10"/>
      <c r="C110" s="9" t="s">
        <v>23</v>
      </c>
      <c r="D110" s="25"/>
      <c r="E110" s="9" t="s">
        <v>16</v>
      </c>
      <c r="F110" s="12">
        <v>1</v>
      </c>
      <c r="G110" s="13">
        <v>3.35</v>
      </c>
      <c r="H110" s="13">
        <v>0</v>
      </c>
      <c r="I110" s="13">
        <v>2</v>
      </c>
      <c r="J110" s="11">
        <f>OR(F110&lt;&gt;0,G110&lt;&gt;0,H110&lt;&gt;0,I110&lt;&gt;0)*(F110 + (F110 = 0))*(G110 + (G110 = 0))*(H110 + (H110 = 0))*(I110 + (I110 = 0))</f>
        <v>6.7</v>
      </c>
      <c r="K110" s="10"/>
      <c r="L110" s="10"/>
      <c r="M110" s="10"/>
    </row>
    <row r="111" spans="1:13" x14ac:dyDescent="0.25">
      <c r="A111" s="10"/>
      <c r="B111" s="10"/>
      <c r="C111" s="9" t="s">
        <v>23</v>
      </c>
      <c r="D111" s="25"/>
      <c r="E111" s="9" t="s">
        <v>16</v>
      </c>
      <c r="F111" s="12">
        <v>1</v>
      </c>
      <c r="G111" s="13">
        <v>2.9</v>
      </c>
      <c r="H111" s="13">
        <v>0</v>
      </c>
      <c r="I111" s="13">
        <v>2</v>
      </c>
      <c r="J111" s="11">
        <f>OR(F111&lt;&gt;0,G111&lt;&gt;0,H111&lt;&gt;0,I111&lt;&gt;0)*(F111 + (F111 = 0))*(G111 + (G111 = 0))*(H111 + (H111 = 0))*(I111 + (I111 = 0))</f>
        <v>5.8</v>
      </c>
      <c r="K111" s="10"/>
      <c r="L111" s="10"/>
      <c r="M111" s="10"/>
    </row>
    <row r="112" spans="1:13" x14ac:dyDescent="0.25">
      <c r="A112" s="10"/>
      <c r="B112" s="10"/>
      <c r="C112" s="9" t="s">
        <v>23</v>
      </c>
      <c r="D112" s="25"/>
      <c r="E112" s="9" t="s">
        <v>16</v>
      </c>
      <c r="F112" s="12">
        <v>1</v>
      </c>
      <c r="G112" s="13">
        <v>2.15</v>
      </c>
      <c r="H112" s="13">
        <v>0</v>
      </c>
      <c r="I112" s="13">
        <v>2</v>
      </c>
      <c r="J112" s="11">
        <f>OR(F112&lt;&gt;0,G112&lt;&gt;0,H112&lt;&gt;0,I112&lt;&gt;0)*(F112 + (F112 = 0))*(G112 + (G112 = 0))*(H112 + (H112 = 0))*(I112 + (I112 = 0))</f>
        <v>4.3</v>
      </c>
      <c r="K112" s="10"/>
      <c r="L112" s="10"/>
      <c r="M112" s="10"/>
    </row>
    <row r="113" spans="1:13" x14ac:dyDescent="0.25">
      <c r="A113" s="10"/>
      <c r="B113" s="10"/>
      <c r="C113" s="9" t="s">
        <v>23</v>
      </c>
      <c r="D113" s="25"/>
      <c r="E113" s="9" t="s">
        <v>16</v>
      </c>
      <c r="F113" s="12">
        <v>2</v>
      </c>
      <c r="G113" s="13">
        <v>2</v>
      </c>
      <c r="H113" s="13">
        <v>0</v>
      </c>
      <c r="I113" s="13">
        <v>2</v>
      </c>
      <c r="J113" s="11">
        <f>OR(F113&lt;&gt;0,G113&lt;&gt;0,H113&lt;&gt;0,I113&lt;&gt;0)*(F113 + (F113 = 0))*(G113 + (G113 = 0))*(H113 + (H113 = 0))*(I113 + (I113 = 0))</f>
        <v>8</v>
      </c>
      <c r="K113" s="10"/>
      <c r="L113" s="10"/>
      <c r="M113" s="10"/>
    </row>
    <row r="114" spans="1:13" x14ac:dyDescent="0.25">
      <c r="A114" s="10"/>
      <c r="B114" s="10"/>
      <c r="C114" s="9" t="s">
        <v>23</v>
      </c>
      <c r="D114" s="25"/>
      <c r="E114" s="9" t="s">
        <v>16</v>
      </c>
      <c r="F114" s="12">
        <v>1</v>
      </c>
      <c r="G114" s="13">
        <v>2.1</v>
      </c>
      <c r="H114" s="13">
        <v>0</v>
      </c>
      <c r="I114" s="13">
        <v>2</v>
      </c>
      <c r="J114" s="11">
        <f>OR(F114&lt;&gt;0,G114&lt;&gt;0,H114&lt;&gt;0,I114&lt;&gt;0)*(F114 + (F114 = 0))*(G114 + (G114 = 0))*(H114 + (H114 = 0))*(I114 + (I114 = 0))</f>
        <v>4.2</v>
      </c>
      <c r="K114" s="10"/>
      <c r="L114" s="10"/>
      <c r="M114" s="10"/>
    </row>
    <row r="115" spans="1:13" x14ac:dyDescent="0.25">
      <c r="A115" s="10"/>
      <c r="B115" s="10"/>
      <c r="C115" s="9" t="s">
        <v>23</v>
      </c>
      <c r="D115" s="25"/>
      <c r="E115" s="9" t="s">
        <v>16</v>
      </c>
      <c r="F115" s="12">
        <v>1</v>
      </c>
      <c r="G115" s="13">
        <v>1.7</v>
      </c>
      <c r="H115" s="13">
        <v>0</v>
      </c>
      <c r="I115" s="13">
        <v>2</v>
      </c>
      <c r="J115" s="11">
        <f>OR(F115&lt;&gt;0,G115&lt;&gt;0,H115&lt;&gt;0,I115&lt;&gt;0)*(F115 + (F115 = 0))*(G115 + (G115 = 0))*(H115 + (H115 = 0))*(I115 + (I115 = 0))</f>
        <v>3.4</v>
      </c>
      <c r="K115" s="10"/>
      <c r="L115" s="10"/>
      <c r="M115" s="10"/>
    </row>
    <row r="116" spans="1:13" x14ac:dyDescent="0.25">
      <c r="A116" s="10"/>
      <c r="B116" s="10"/>
      <c r="C116" s="9" t="s">
        <v>23</v>
      </c>
      <c r="D116" s="25"/>
      <c r="E116" s="9" t="s">
        <v>16</v>
      </c>
      <c r="F116" s="12">
        <v>1</v>
      </c>
      <c r="G116" s="13">
        <v>2.15</v>
      </c>
      <c r="H116" s="13">
        <v>0</v>
      </c>
      <c r="I116" s="13">
        <v>2</v>
      </c>
      <c r="J116" s="11">
        <f>OR(F116&lt;&gt;0,G116&lt;&gt;0,H116&lt;&gt;0,I116&lt;&gt;0)*(F116 + (F116 = 0))*(G116 + (G116 = 0))*(H116 + (H116 = 0))*(I116 + (I116 = 0))</f>
        <v>4.3</v>
      </c>
      <c r="K116" s="10"/>
      <c r="L116" s="10"/>
      <c r="M116" s="10"/>
    </row>
    <row r="117" spans="1:13" x14ac:dyDescent="0.25">
      <c r="A117" s="10"/>
      <c r="B117" s="10"/>
      <c r="C117" s="9" t="s">
        <v>23</v>
      </c>
      <c r="D117" s="25"/>
      <c r="E117" s="9" t="s">
        <v>16</v>
      </c>
      <c r="F117" s="12">
        <v>1</v>
      </c>
      <c r="G117" s="13">
        <v>2.7</v>
      </c>
      <c r="H117" s="13">
        <v>0</v>
      </c>
      <c r="I117" s="13">
        <v>2</v>
      </c>
      <c r="J117" s="11">
        <f>OR(F117&lt;&gt;0,G117&lt;&gt;0,H117&lt;&gt;0,I117&lt;&gt;0)*(F117 + (F117 = 0))*(G117 + (G117 = 0))*(H117 + (H117 = 0))*(I117 + (I117 = 0))</f>
        <v>5.4</v>
      </c>
      <c r="K117" s="10"/>
      <c r="L117" s="10"/>
      <c r="M117" s="10"/>
    </row>
    <row r="118" spans="1:13" x14ac:dyDescent="0.25">
      <c r="A118" s="10"/>
      <c r="B118" s="10"/>
      <c r="C118" s="9" t="s">
        <v>23</v>
      </c>
      <c r="D118" s="25"/>
      <c r="E118" s="9" t="s">
        <v>16</v>
      </c>
      <c r="F118" s="12">
        <v>1</v>
      </c>
      <c r="G118" s="13">
        <v>3.1</v>
      </c>
      <c r="H118" s="13">
        <v>0</v>
      </c>
      <c r="I118" s="13">
        <v>2</v>
      </c>
      <c r="J118" s="11">
        <f>OR(F118&lt;&gt;0,G118&lt;&gt;0,H118&lt;&gt;0,I118&lt;&gt;0)*(F118 + (F118 = 0))*(G118 + (G118 = 0))*(H118 + (H118 = 0))*(I118 + (I118 = 0))</f>
        <v>6.2</v>
      </c>
      <c r="K118" s="10"/>
      <c r="L118" s="10"/>
      <c r="M118" s="10"/>
    </row>
    <row r="119" spans="1:13" x14ac:dyDescent="0.25">
      <c r="A119" s="10"/>
      <c r="B119" s="10"/>
      <c r="C119" s="9" t="s">
        <v>23</v>
      </c>
      <c r="D119" s="25"/>
      <c r="E119" s="9" t="s">
        <v>16</v>
      </c>
      <c r="F119" s="12">
        <v>1</v>
      </c>
      <c r="G119" s="13">
        <v>3.3</v>
      </c>
      <c r="H119" s="13">
        <v>0</v>
      </c>
      <c r="I119" s="13">
        <v>2</v>
      </c>
      <c r="J119" s="11">
        <f>OR(F119&lt;&gt;0,G119&lt;&gt;0,H119&lt;&gt;0,I119&lt;&gt;0)*(F119 + (F119 = 0))*(G119 + (G119 = 0))*(H119 + (H119 = 0))*(I119 + (I119 = 0))</f>
        <v>6.6</v>
      </c>
      <c r="K119" s="10"/>
      <c r="L119" s="10"/>
      <c r="M119" s="10"/>
    </row>
    <row r="120" spans="1:13" x14ac:dyDescent="0.25">
      <c r="A120" s="10"/>
      <c r="B120" s="10"/>
      <c r="C120" s="9" t="s">
        <v>23</v>
      </c>
      <c r="D120" s="25"/>
      <c r="E120" s="9" t="s">
        <v>16</v>
      </c>
      <c r="F120" s="12">
        <v>1</v>
      </c>
      <c r="G120" s="13">
        <v>3.45</v>
      </c>
      <c r="H120" s="13">
        <v>0</v>
      </c>
      <c r="I120" s="13">
        <v>2</v>
      </c>
      <c r="J120" s="11">
        <f>OR(F120&lt;&gt;0,G120&lt;&gt;0,H120&lt;&gt;0,I120&lt;&gt;0)*(F120 + (F120 = 0))*(G120 + (G120 = 0))*(H120 + (H120 = 0))*(I120 + (I120 = 0))</f>
        <v>6.9</v>
      </c>
      <c r="K120" s="10"/>
      <c r="L120" s="10"/>
      <c r="M120" s="10"/>
    </row>
    <row r="121" spans="1:13" x14ac:dyDescent="0.25">
      <c r="A121" s="10"/>
      <c r="B121" s="10"/>
      <c r="C121" s="9" t="s">
        <v>23</v>
      </c>
      <c r="D121" s="25"/>
      <c r="E121" s="9" t="s">
        <v>16</v>
      </c>
      <c r="F121" s="12"/>
      <c r="G121" s="13"/>
      <c r="H121" s="13"/>
      <c r="I121" s="13"/>
      <c r="J121" s="11">
        <f>OR(F121&lt;&gt;0,G121&lt;&gt;0,H121&lt;&gt;0,I121&lt;&gt;0)*(F121 + (F121 = 0))*(G121 + (G121 = 0))*(H121 + (H121 = 0))*(I121 + (I121 = 0))</f>
        <v>0</v>
      </c>
      <c r="K121" s="10"/>
      <c r="L121" s="10"/>
      <c r="M121" s="10"/>
    </row>
    <row r="122" spans="1:13" x14ac:dyDescent="0.25">
      <c r="A122" s="10"/>
      <c r="B122" s="10"/>
      <c r="C122" s="9" t="s">
        <v>23</v>
      </c>
      <c r="D122" s="25"/>
      <c r="E122" s="9" t="s">
        <v>16</v>
      </c>
      <c r="F122" s="12"/>
      <c r="G122" s="13"/>
      <c r="H122" s="13"/>
      <c r="I122" s="13"/>
      <c r="J122" s="11">
        <f>OR(F122&lt;&gt;0,G122&lt;&gt;0,H122&lt;&gt;0,I122&lt;&gt;0)*(F122 + (F122 = 0))*(G122 + (G122 = 0))*(H122 + (H122 = 0))*(I122 + (I122 = 0))</f>
        <v>0</v>
      </c>
      <c r="K122" s="10"/>
      <c r="L122" s="10"/>
      <c r="M122" s="10"/>
    </row>
    <row r="123" spans="1:13" x14ac:dyDescent="0.25">
      <c r="A123" s="10"/>
      <c r="B123" s="10"/>
      <c r="C123" s="10"/>
      <c r="D123" s="25"/>
      <c r="E123" s="10"/>
      <c r="F123" s="10"/>
      <c r="G123" s="10"/>
      <c r="H123" s="10"/>
      <c r="I123" s="10"/>
      <c r="J123" s="14" t="s">
        <v>77</v>
      </c>
      <c r="K123" s="15">
        <f>SUM(J106:J122)</f>
        <v>135.19999999999999</v>
      </c>
      <c r="L123" s="13">
        <v>10.99</v>
      </c>
      <c r="M123" s="15">
        <f>ROUND(K123*L123,2)</f>
        <v>1485.85</v>
      </c>
    </row>
    <row r="124" spans="1:13" ht="0.95" customHeight="1" x14ac:dyDescent="0.25">
      <c r="A124" s="16"/>
      <c r="B124" s="16"/>
      <c r="C124" s="16"/>
      <c r="D124" s="26"/>
      <c r="E124" s="16"/>
      <c r="F124" s="16"/>
      <c r="G124" s="16"/>
      <c r="H124" s="16"/>
      <c r="I124" s="16"/>
      <c r="J124" s="16"/>
      <c r="K124" s="16"/>
      <c r="L124" s="16"/>
      <c r="M124" s="16"/>
    </row>
    <row r="125" spans="1:13" x14ac:dyDescent="0.25">
      <c r="A125" s="8" t="s">
        <v>78</v>
      </c>
      <c r="B125" s="9" t="s">
        <v>19</v>
      </c>
      <c r="C125" s="9" t="s">
        <v>20</v>
      </c>
      <c r="D125" s="18" t="s">
        <v>79</v>
      </c>
      <c r="E125" s="10"/>
      <c r="F125" s="10"/>
      <c r="G125" s="10"/>
      <c r="H125" s="10"/>
      <c r="I125" s="10"/>
      <c r="J125" s="10"/>
      <c r="K125" s="11">
        <f>K128</f>
        <v>1032.32</v>
      </c>
      <c r="L125" s="11">
        <f>L128</f>
        <v>11.27</v>
      </c>
      <c r="M125" s="11">
        <f>M128</f>
        <v>11634.25</v>
      </c>
    </row>
    <row r="126" spans="1:13" ht="90" x14ac:dyDescent="0.25">
      <c r="A126" s="10"/>
      <c r="B126" s="10"/>
      <c r="C126" s="10"/>
      <c r="D126" s="18" t="s">
        <v>80</v>
      </c>
      <c r="E126" s="10"/>
      <c r="F126" s="10"/>
      <c r="G126" s="10"/>
      <c r="H126" s="10"/>
      <c r="I126" s="10"/>
      <c r="J126" s="10"/>
      <c r="K126" s="10"/>
      <c r="L126" s="10"/>
      <c r="M126" s="10"/>
    </row>
    <row r="127" spans="1:13" x14ac:dyDescent="0.25">
      <c r="A127" s="10"/>
      <c r="B127" s="10"/>
      <c r="C127" s="9" t="s">
        <v>23</v>
      </c>
      <c r="D127" s="25"/>
      <c r="E127" s="9" t="s">
        <v>81</v>
      </c>
      <c r="F127" s="12">
        <v>1</v>
      </c>
      <c r="G127" s="13">
        <v>273.10000000000002</v>
      </c>
      <c r="H127" s="13">
        <v>0</v>
      </c>
      <c r="I127" s="13">
        <v>3.78</v>
      </c>
      <c r="J127" s="11">
        <f>OR(F127&lt;&gt;0,G127&lt;&gt;0,H127&lt;&gt;0,I127&lt;&gt;0)*(F127 + (F127 = 0))*(G127 + (G127 = 0))*(H127 + (H127 = 0))*(I127 + (I127 = 0))</f>
        <v>1032.32</v>
      </c>
      <c r="K127" s="10"/>
      <c r="L127" s="10"/>
      <c r="M127" s="10"/>
    </row>
    <row r="128" spans="1:13" x14ac:dyDescent="0.25">
      <c r="A128" s="10"/>
      <c r="B128" s="10"/>
      <c r="C128" s="10"/>
      <c r="D128" s="25"/>
      <c r="E128" s="10"/>
      <c r="F128" s="10"/>
      <c r="G128" s="10"/>
      <c r="H128" s="10"/>
      <c r="I128" s="10"/>
      <c r="J128" s="14" t="s">
        <v>82</v>
      </c>
      <c r="K128" s="15">
        <f>J127</f>
        <v>1032.32</v>
      </c>
      <c r="L128" s="13">
        <v>11.27</v>
      </c>
      <c r="M128" s="15">
        <f>ROUND(K128*L128,2)</f>
        <v>11634.25</v>
      </c>
    </row>
    <row r="129" spans="1:13" ht="0.95" customHeight="1" x14ac:dyDescent="0.25">
      <c r="A129" s="16"/>
      <c r="B129" s="16"/>
      <c r="C129" s="16"/>
      <c r="D129" s="26"/>
      <c r="E129" s="16"/>
      <c r="F129" s="16"/>
      <c r="G129" s="16"/>
      <c r="H129" s="16"/>
      <c r="I129" s="16"/>
      <c r="J129" s="16"/>
      <c r="K129" s="16"/>
      <c r="L129" s="16"/>
      <c r="M129" s="16"/>
    </row>
    <row r="130" spans="1:13" ht="22.5" x14ac:dyDescent="0.25">
      <c r="A130" s="8" t="s">
        <v>83</v>
      </c>
      <c r="B130" s="9" t="s">
        <v>19</v>
      </c>
      <c r="C130" s="9" t="s">
        <v>20</v>
      </c>
      <c r="D130" s="18" t="s">
        <v>84</v>
      </c>
      <c r="E130" s="10"/>
      <c r="F130" s="10"/>
      <c r="G130" s="10"/>
      <c r="H130" s="10"/>
      <c r="I130" s="10"/>
      <c r="J130" s="10"/>
      <c r="K130" s="11">
        <f>K163</f>
        <v>651.29999999999995</v>
      </c>
      <c r="L130" s="11">
        <f>L163</f>
        <v>20.85</v>
      </c>
      <c r="M130" s="11">
        <f>M163</f>
        <v>13579.61</v>
      </c>
    </row>
    <row r="131" spans="1:13" ht="78.75" x14ac:dyDescent="0.25">
      <c r="A131" s="10"/>
      <c r="B131" s="10"/>
      <c r="C131" s="10"/>
      <c r="D131" s="18" t="s">
        <v>85</v>
      </c>
      <c r="E131" s="10"/>
      <c r="F131" s="10"/>
      <c r="G131" s="10"/>
      <c r="H131" s="10"/>
      <c r="I131" s="10"/>
      <c r="J131" s="10"/>
      <c r="K131" s="10"/>
      <c r="L131" s="10"/>
      <c r="M131" s="10"/>
    </row>
    <row r="132" spans="1:13" x14ac:dyDescent="0.25">
      <c r="A132" s="10"/>
      <c r="B132" s="10"/>
      <c r="C132" s="9" t="s">
        <v>23</v>
      </c>
      <c r="D132" s="25"/>
      <c r="E132" s="9" t="s">
        <v>29</v>
      </c>
      <c r="F132" s="12">
        <v>1</v>
      </c>
      <c r="G132" s="13">
        <v>3.25</v>
      </c>
      <c r="H132" s="13">
        <v>0</v>
      </c>
      <c r="I132" s="13">
        <v>3.78</v>
      </c>
      <c r="J132" s="11">
        <f>OR(F132&lt;&gt;0,G132&lt;&gt;0,H132&lt;&gt;0,I132&lt;&gt;0)*(F132 + (F132 = 0))*(G132 + (G132 = 0))*(H132 + (H132 = 0))*(I132 + (I132 = 0))</f>
        <v>12.29</v>
      </c>
      <c r="K132" s="10"/>
      <c r="L132" s="10"/>
      <c r="M132" s="10"/>
    </row>
    <row r="133" spans="1:13" x14ac:dyDescent="0.25">
      <c r="A133" s="10"/>
      <c r="B133" s="10"/>
      <c r="C133" s="9" t="s">
        <v>23</v>
      </c>
      <c r="D133" s="25"/>
      <c r="E133" s="9" t="s">
        <v>16</v>
      </c>
      <c r="F133" s="12">
        <v>1</v>
      </c>
      <c r="G133" s="13">
        <v>2</v>
      </c>
      <c r="H133" s="13">
        <v>0</v>
      </c>
      <c r="I133" s="13">
        <v>3.78</v>
      </c>
      <c r="J133" s="11">
        <f>OR(F133&lt;&gt;0,G133&lt;&gt;0,H133&lt;&gt;0,I133&lt;&gt;0)*(F133 + (F133 = 0))*(G133 + (G133 = 0))*(H133 + (H133 = 0))*(I133 + (I133 = 0))</f>
        <v>7.56</v>
      </c>
      <c r="K133" s="10"/>
      <c r="L133" s="10"/>
      <c r="M133" s="10"/>
    </row>
    <row r="134" spans="1:13" x14ac:dyDescent="0.25">
      <c r="A134" s="10"/>
      <c r="B134" s="10"/>
      <c r="C134" s="9" t="s">
        <v>23</v>
      </c>
      <c r="D134" s="25"/>
      <c r="E134" s="9" t="s">
        <v>16</v>
      </c>
      <c r="F134" s="12">
        <v>1</v>
      </c>
      <c r="G134" s="13">
        <v>1.9</v>
      </c>
      <c r="H134" s="13">
        <v>0</v>
      </c>
      <c r="I134" s="13">
        <v>3.78</v>
      </c>
      <c r="J134" s="11">
        <f>OR(F134&lt;&gt;0,G134&lt;&gt;0,H134&lt;&gt;0,I134&lt;&gt;0)*(F134 + (F134 = 0))*(G134 + (G134 = 0))*(H134 + (H134 = 0))*(I134 + (I134 = 0))</f>
        <v>7.18</v>
      </c>
      <c r="K134" s="10"/>
      <c r="L134" s="10"/>
      <c r="M134" s="10"/>
    </row>
    <row r="135" spans="1:13" x14ac:dyDescent="0.25">
      <c r="A135" s="10"/>
      <c r="B135" s="10"/>
      <c r="C135" s="9" t="s">
        <v>23</v>
      </c>
      <c r="D135" s="25"/>
      <c r="E135" s="9" t="s">
        <v>16</v>
      </c>
      <c r="F135" s="12">
        <v>1</v>
      </c>
      <c r="G135" s="13">
        <v>8.1</v>
      </c>
      <c r="H135" s="13">
        <v>0</v>
      </c>
      <c r="I135" s="13">
        <v>3.78</v>
      </c>
      <c r="J135" s="11">
        <f>OR(F135&lt;&gt;0,G135&lt;&gt;0,H135&lt;&gt;0,I135&lt;&gt;0)*(F135 + (F135 = 0))*(G135 + (G135 = 0))*(H135 + (H135 = 0))*(I135 + (I135 = 0))</f>
        <v>30.62</v>
      </c>
      <c r="K135" s="10"/>
      <c r="L135" s="10"/>
      <c r="M135" s="10"/>
    </row>
    <row r="136" spans="1:13" x14ac:dyDescent="0.25">
      <c r="A136" s="10"/>
      <c r="B136" s="10"/>
      <c r="C136" s="9" t="s">
        <v>23</v>
      </c>
      <c r="D136" s="25"/>
      <c r="E136" s="9" t="s">
        <v>16</v>
      </c>
      <c r="F136" s="12">
        <v>2</v>
      </c>
      <c r="G136" s="13">
        <v>2.1</v>
      </c>
      <c r="H136" s="13">
        <v>0</v>
      </c>
      <c r="I136" s="13">
        <v>3.78</v>
      </c>
      <c r="J136" s="11">
        <f>OR(F136&lt;&gt;0,G136&lt;&gt;0,H136&lt;&gt;0,I136&lt;&gt;0)*(F136 + (F136 = 0))*(G136 + (G136 = 0))*(H136 + (H136 = 0))*(I136 + (I136 = 0))</f>
        <v>15.88</v>
      </c>
      <c r="K136" s="10"/>
      <c r="L136" s="10"/>
      <c r="M136" s="10"/>
    </row>
    <row r="137" spans="1:13" x14ac:dyDescent="0.25">
      <c r="A137" s="10"/>
      <c r="B137" s="10"/>
      <c r="C137" s="9" t="s">
        <v>23</v>
      </c>
      <c r="D137" s="25"/>
      <c r="E137" s="9" t="s">
        <v>16</v>
      </c>
      <c r="F137" s="12">
        <v>1</v>
      </c>
      <c r="G137" s="13">
        <v>1.4</v>
      </c>
      <c r="H137" s="13">
        <v>0</v>
      </c>
      <c r="I137" s="13">
        <v>3.78</v>
      </c>
      <c r="J137" s="11">
        <f>OR(F137&lt;&gt;0,G137&lt;&gt;0,H137&lt;&gt;0,I137&lt;&gt;0)*(F137 + (F137 = 0))*(G137 + (G137 = 0))*(H137 + (H137 = 0))*(I137 + (I137 = 0))</f>
        <v>5.29</v>
      </c>
      <c r="K137" s="10"/>
      <c r="L137" s="10"/>
      <c r="M137" s="10"/>
    </row>
    <row r="138" spans="1:13" x14ac:dyDescent="0.25">
      <c r="A138" s="10"/>
      <c r="B138" s="10"/>
      <c r="C138" s="9" t="s">
        <v>23</v>
      </c>
      <c r="D138" s="25"/>
      <c r="E138" s="9" t="s">
        <v>32</v>
      </c>
      <c r="F138" s="12">
        <v>1</v>
      </c>
      <c r="G138" s="13">
        <v>6.45</v>
      </c>
      <c r="H138" s="13">
        <v>0</v>
      </c>
      <c r="I138" s="13">
        <v>3.78</v>
      </c>
      <c r="J138" s="11">
        <f>OR(F138&lt;&gt;0,G138&lt;&gt;0,H138&lt;&gt;0,I138&lt;&gt;0)*(F138 + (F138 = 0))*(G138 + (G138 = 0))*(H138 + (H138 = 0))*(I138 + (I138 = 0))</f>
        <v>24.38</v>
      </c>
      <c r="K138" s="10"/>
      <c r="L138" s="10"/>
      <c r="M138" s="10"/>
    </row>
    <row r="139" spans="1:13" x14ac:dyDescent="0.25">
      <c r="A139" s="10"/>
      <c r="B139" s="10"/>
      <c r="C139" s="9" t="s">
        <v>23</v>
      </c>
      <c r="D139" s="25"/>
      <c r="E139" s="9" t="s">
        <v>86</v>
      </c>
      <c r="F139" s="12">
        <v>1</v>
      </c>
      <c r="G139" s="13">
        <v>7.9</v>
      </c>
      <c r="H139" s="13">
        <v>0</v>
      </c>
      <c r="I139" s="13">
        <v>3.78</v>
      </c>
      <c r="J139" s="11">
        <f>OR(F139&lt;&gt;0,G139&lt;&gt;0,H139&lt;&gt;0,I139&lt;&gt;0)*(F139 + (F139 = 0))*(G139 + (G139 = 0))*(H139 + (H139 = 0))*(I139 + (I139 = 0))</f>
        <v>29.86</v>
      </c>
      <c r="K139" s="10"/>
      <c r="L139" s="10"/>
      <c r="M139" s="10"/>
    </row>
    <row r="140" spans="1:13" x14ac:dyDescent="0.25">
      <c r="A140" s="10"/>
      <c r="B140" s="10"/>
      <c r="C140" s="9" t="s">
        <v>23</v>
      </c>
      <c r="D140" s="25"/>
      <c r="E140" s="9" t="s">
        <v>16</v>
      </c>
      <c r="F140" s="12">
        <v>1</v>
      </c>
      <c r="G140" s="13">
        <v>2.15</v>
      </c>
      <c r="H140" s="13">
        <v>0</v>
      </c>
      <c r="I140" s="13">
        <v>3.78</v>
      </c>
      <c r="J140" s="11">
        <f>OR(F140&lt;&gt;0,G140&lt;&gt;0,H140&lt;&gt;0,I140&lt;&gt;0)*(F140 + (F140 = 0))*(G140 + (G140 = 0))*(H140 + (H140 = 0))*(I140 + (I140 = 0))</f>
        <v>8.1300000000000008</v>
      </c>
      <c r="K140" s="10"/>
      <c r="L140" s="10"/>
      <c r="M140" s="10"/>
    </row>
    <row r="141" spans="1:13" x14ac:dyDescent="0.25">
      <c r="A141" s="10"/>
      <c r="B141" s="10"/>
      <c r="C141" s="9" t="s">
        <v>23</v>
      </c>
      <c r="D141" s="25"/>
      <c r="E141" s="9" t="s">
        <v>34</v>
      </c>
      <c r="F141" s="12">
        <v>1</v>
      </c>
      <c r="G141" s="13">
        <v>11.7</v>
      </c>
      <c r="H141" s="13">
        <v>0</v>
      </c>
      <c r="I141" s="13">
        <v>3.78</v>
      </c>
      <c r="J141" s="11">
        <f>OR(F141&lt;&gt;0,G141&lt;&gt;0,H141&lt;&gt;0,I141&lt;&gt;0)*(F141 + (F141 = 0))*(G141 + (G141 = 0))*(H141 + (H141 = 0))*(I141 + (I141 = 0))</f>
        <v>44.23</v>
      </c>
      <c r="K141" s="10"/>
      <c r="L141" s="10"/>
      <c r="M141" s="10"/>
    </row>
    <row r="142" spans="1:13" x14ac:dyDescent="0.25">
      <c r="A142" s="10"/>
      <c r="B142" s="10"/>
      <c r="C142" s="9" t="s">
        <v>23</v>
      </c>
      <c r="D142" s="25"/>
      <c r="E142" s="9" t="s">
        <v>16</v>
      </c>
      <c r="F142" s="12">
        <v>1</v>
      </c>
      <c r="G142" s="13">
        <v>2.8</v>
      </c>
      <c r="H142" s="13">
        <v>0</v>
      </c>
      <c r="I142" s="13">
        <v>3.78</v>
      </c>
      <c r="J142" s="11">
        <f>OR(F142&lt;&gt;0,G142&lt;&gt;0,H142&lt;&gt;0,I142&lt;&gt;0)*(F142 + (F142 = 0))*(G142 + (G142 = 0))*(H142 + (H142 = 0))*(I142 + (I142 = 0))</f>
        <v>10.58</v>
      </c>
      <c r="K142" s="10"/>
      <c r="L142" s="10"/>
      <c r="M142" s="10"/>
    </row>
    <row r="143" spans="1:13" x14ac:dyDescent="0.25">
      <c r="A143" s="10"/>
      <c r="B143" s="10"/>
      <c r="C143" s="9" t="s">
        <v>23</v>
      </c>
      <c r="D143" s="25"/>
      <c r="E143" s="9" t="s">
        <v>35</v>
      </c>
      <c r="F143" s="12">
        <v>1</v>
      </c>
      <c r="G143" s="13">
        <v>8.6</v>
      </c>
      <c r="H143" s="13">
        <v>0</v>
      </c>
      <c r="I143" s="13">
        <v>3.78</v>
      </c>
      <c r="J143" s="11">
        <f>OR(F143&lt;&gt;0,G143&lt;&gt;0,H143&lt;&gt;0,I143&lt;&gt;0)*(F143 + (F143 = 0))*(G143 + (G143 = 0))*(H143 + (H143 = 0))*(I143 + (I143 = 0))</f>
        <v>32.51</v>
      </c>
      <c r="K143" s="10"/>
      <c r="L143" s="10"/>
      <c r="M143" s="10"/>
    </row>
    <row r="144" spans="1:13" x14ac:dyDescent="0.25">
      <c r="A144" s="10"/>
      <c r="B144" s="10"/>
      <c r="C144" s="9" t="s">
        <v>23</v>
      </c>
      <c r="D144" s="25"/>
      <c r="E144" s="9" t="s">
        <v>16</v>
      </c>
      <c r="F144" s="12">
        <v>1</v>
      </c>
      <c r="G144" s="13">
        <v>2.1</v>
      </c>
      <c r="H144" s="13">
        <v>0</v>
      </c>
      <c r="I144" s="13">
        <v>3.78</v>
      </c>
      <c r="J144" s="11">
        <f>OR(F144&lt;&gt;0,G144&lt;&gt;0,H144&lt;&gt;0,I144&lt;&gt;0)*(F144 + (F144 = 0))*(G144 + (G144 = 0))*(H144 + (H144 = 0))*(I144 + (I144 = 0))</f>
        <v>7.94</v>
      </c>
      <c r="K144" s="10"/>
      <c r="L144" s="10"/>
      <c r="M144" s="10"/>
    </row>
    <row r="145" spans="1:13" x14ac:dyDescent="0.25">
      <c r="A145" s="10"/>
      <c r="B145" s="10"/>
      <c r="C145" s="9" t="s">
        <v>23</v>
      </c>
      <c r="D145" s="25"/>
      <c r="E145" s="9" t="s">
        <v>87</v>
      </c>
      <c r="F145" s="12">
        <v>1</v>
      </c>
      <c r="G145" s="13">
        <v>4.6500000000000004</v>
      </c>
      <c r="H145" s="13">
        <v>0</v>
      </c>
      <c r="I145" s="13">
        <v>3.78</v>
      </c>
      <c r="J145" s="11">
        <f>OR(F145&lt;&gt;0,G145&lt;&gt;0,H145&lt;&gt;0,I145&lt;&gt;0)*(F145 + (F145 = 0))*(G145 + (G145 = 0))*(H145 + (H145 = 0))*(I145 + (I145 = 0))</f>
        <v>17.579999999999998</v>
      </c>
      <c r="K145" s="10"/>
      <c r="L145" s="10"/>
      <c r="M145" s="10"/>
    </row>
    <row r="146" spans="1:13" x14ac:dyDescent="0.25">
      <c r="A146" s="10"/>
      <c r="B146" s="10"/>
      <c r="C146" s="9" t="s">
        <v>23</v>
      </c>
      <c r="D146" s="25"/>
      <c r="E146" s="9" t="s">
        <v>16</v>
      </c>
      <c r="F146" s="12">
        <v>2</v>
      </c>
      <c r="G146" s="13">
        <v>1.35</v>
      </c>
      <c r="H146" s="13">
        <v>0</v>
      </c>
      <c r="I146" s="13">
        <v>3.78</v>
      </c>
      <c r="J146" s="11">
        <f>OR(F146&lt;&gt;0,G146&lt;&gt;0,H146&lt;&gt;0,I146&lt;&gt;0)*(F146 + (F146 = 0))*(G146 + (G146 = 0))*(H146 + (H146 = 0))*(I146 + (I146 = 0))</f>
        <v>10.210000000000001</v>
      </c>
      <c r="K146" s="10"/>
      <c r="L146" s="10"/>
      <c r="M146" s="10"/>
    </row>
    <row r="147" spans="1:13" x14ac:dyDescent="0.25">
      <c r="A147" s="10"/>
      <c r="B147" s="10"/>
      <c r="C147" s="9" t="s">
        <v>23</v>
      </c>
      <c r="D147" s="25"/>
      <c r="E147" s="9" t="s">
        <v>16</v>
      </c>
      <c r="F147" s="12">
        <v>1</v>
      </c>
      <c r="G147" s="13">
        <v>1.9</v>
      </c>
      <c r="H147" s="13">
        <v>0</v>
      </c>
      <c r="I147" s="13">
        <v>3.78</v>
      </c>
      <c r="J147" s="11">
        <f>OR(F147&lt;&gt;0,G147&lt;&gt;0,H147&lt;&gt;0,I147&lt;&gt;0)*(F147 + (F147 = 0))*(G147 + (G147 = 0))*(H147 + (H147 = 0))*(I147 + (I147 = 0))</f>
        <v>7.18</v>
      </c>
      <c r="K147" s="10"/>
      <c r="L147" s="10"/>
      <c r="M147" s="10"/>
    </row>
    <row r="148" spans="1:13" x14ac:dyDescent="0.25">
      <c r="A148" s="10"/>
      <c r="B148" s="10"/>
      <c r="C148" s="9" t="s">
        <v>23</v>
      </c>
      <c r="D148" s="25"/>
      <c r="E148" s="9" t="s">
        <v>16</v>
      </c>
      <c r="F148" s="12">
        <v>1</v>
      </c>
      <c r="G148" s="13">
        <v>9.3000000000000007</v>
      </c>
      <c r="H148" s="13">
        <v>0</v>
      </c>
      <c r="I148" s="13">
        <v>3.78</v>
      </c>
      <c r="J148" s="11">
        <f>OR(F148&lt;&gt;0,G148&lt;&gt;0,H148&lt;&gt;0,I148&lt;&gt;0)*(F148 + (F148 = 0))*(G148 + (G148 = 0))*(H148 + (H148 = 0))*(I148 + (I148 = 0))</f>
        <v>35.15</v>
      </c>
      <c r="K148" s="10"/>
      <c r="L148" s="10"/>
      <c r="M148" s="10"/>
    </row>
    <row r="149" spans="1:13" x14ac:dyDescent="0.25">
      <c r="A149" s="10"/>
      <c r="B149" s="10"/>
      <c r="C149" s="9" t="s">
        <v>23</v>
      </c>
      <c r="D149" s="25"/>
      <c r="E149" s="9" t="s">
        <v>16</v>
      </c>
      <c r="F149" s="12">
        <v>1</v>
      </c>
      <c r="G149" s="13">
        <v>2.25</v>
      </c>
      <c r="H149" s="13">
        <v>0</v>
      </c>
      <c r="I149" s="13">
        <v>3.78</v>
      </c>
      <c r="J149" s="11">
        <f>OR(F149&lt;&gt;0,G149&lt;&gt;0,H149&lt;&gt;0,I149&lt;&gt;0)*(F149 + (F149 = 0))*(G149 + (G149 = 0))*(H149 + (H149 = 0))*(I149 + (I149 = 0))</f>
        <v>8.51</v>
      </c>
      <c r="K149" s="10"/>
      <c r="L149" s="10"/>
      <c r="M149" s="10"/>
    </row>
    <row r="150" spans="1:13" x14ac:dyDescent="0.25">
      <c r="A150" s="10"/>
      <c r="B150" s="10"/>
      <c r="C150" s="9" t="s">
        <v>23</v>
      </c>
      <c r="D150" s="25"/>
      <c r="E150" s="9" t="s">
        <v>16</v>
      </c>
      <c r="F150" s="12">
        <v>1</v>
      </c>
      <c r="G150" s="13">
        <v>3.6</v>
      </c>
      <c r="H150" s="13">
        <v>0</v>
      </c>
      <c r="I150" s="13">
        <v>3.78</v>
      </c>
      <c r="J150" s="11">
        <f>OR(F150&lt;&gt;0,G150&lt;&gt;0,H150&lt;&gt;0,I150&lt;&gt;0)*(F150 + (F150 = 0))*(G150 + (G150 = 0))*(H150 + (H150 = 0))*(I150 + (I150 = 0))</f>
        <v>13.61</v>
      </c>
      <c r="K150" s="10"/>
      <c r="L150" s="10"/>
      <c r="M150" s="10"/>
    </row>
    <row r="151" spans="1:13" x14ac:dyDescent="0.25">
      <c r="A151" s="10"/>
      <c r="B151" s="10"/>
      <c r="C151" s="9" t="s">
        <v>23</v>
      </c>
      <c r="D151" s="25"/>
      <c r="E151" s="9" t="s">
        <v>16</v>
      </c>
      <c r="F151" s="12">
        <v>1</v>
      </c>
      <c r="G151" s="13">
        <v>1.35</v>
      </c>
      <c r="H151" s="13">
        <v>0</v>
      </c>
      <c r="I151" s="13">
        <v>3.78</v>
      </c>
      <c r="J151" s="11">
        <f>OR(F151&lt;&gt;0,G151&lt;&gt;0,H151&lt;&gt;0,I151&lt;&gt;0)*(F151 + (F151 = 0))*(G151 + (G151 = 0))*(H151 + (H151 = 0))*(I151 + (I151 = 0))</f>
        <v>5.0999999999999996</v>
      </c>
      <c r="K151" s="10"/>
      <c r="L151" s="10"/>
      <c r="M151" s="10"/>
    </row>
    <row r="152" spans="1:13" x14ac:dyDescent="0.25">
      <c r="A152" s="10"/>
      <c r="B152" s="10"/>
      <c r="C152" s="9" t="s">
        <v>23</v>
      </c>
      <c r="D152" s="25"/>
      <c r="E152" s="9" t="s">
        <v>36</v>
      </c>
      <c r="F152" s="12">
        <v>1</v>
      </c>
      <c r="G152" s="13">
        <v>8.4</v>
      </c>
      <c r="H152" s="13">
        <v>0</v>
      </c>
      <c r="I152" s="13">
        <v>3.78</v>
      </c>
      <c r="J152" s="11">
        <f>OR(F152&lt;&gt;0,G152&lt;&gt;0,H152&lt;&gt;0,I152&lt;&gt;0)*(F152 + (F152 = 0))*(G152 + (G152 = 0))*(H152 + (H152 = 0))*(I152 + (I152 = 0))</f>
        <v>31.75</v>
      </c>
      <c r="K152" s="10"/>
      <c r="L152" s="10"/>
      <c r="M152" s="10"/>
    </row>
    <row r="153" spans="1:13" x14ac:dyDescent="0.25">
      <c r="A153" s="10"/>
      <c r="B153" s="10"/>
      <c r="C153" s="9" t="s">
        <v>23</v>
      </c>
      <c r="D153" s="25"/>
      <c r="E153" s="9" t="s">
        <v>37</v>
      </c>
      <c r="F153" s="12">
        <v>1</v>
      </c>
      <c r="G153" s="13">
        <v>7.6</v>
      </c>
      <c r="H153" s="13">
        <v>0</v>
      </c>
      <c r="I153" s="13">
        <v>3.78</v>
      </c>
      <c r="J153" s="11">
        <f>OR(F153&lt;&gt;0,G153&lt;&gt;0,H153&lt;&gt;0,I153&lt;&gt;0)*(F153 + (F153 = 0))*(G153 + (G153 = 0))*(H153 + (H153 = 0))*(I153 + (I153 = 0))</f>
        <v>28.73</v>
      </c>
      <c r="K153" s="10"/>
      <c r="L153" s="10"/>
      <c r="M153" s="10"/>
    </row>
    <row r="154" spans="1:13" x14ac:dyDescent="0.25">
      <c r="A154" s="10"/>
      <c r="B154" s="10"/>
      <c r="C154" s="9" t="s">
        <v>23</v>
      </c>
      <c r="D154" s="25"/>
      <c r="E154" s="9" t="s">
        <v>16</v>
      </c>
      <c r="F154" s="12">
        <v>1</v>
      </c>
      <c r="G154" s="13">
        <v>1.05</v>
      </c>
      <c r="H154" s="13">
        <v>0</v>
      </c>
      <c r="I154" s="13">
        <v>3.78</v>
      </c>
      <c r="J154" s="11">
        <f>OR(F154&lt;&gt;0,G154&lt;&gt;0,H154&lt;&gt;0,I154&lt;&gt;0)*(F154 + (F154 = 0))*(G154 + (G154 = 0))*(H154 + (H154 = 0))*(I154 + (I154 = 0))</f>
        <v>3.97</v>
      </c>
      <c r="K154" s="10"/>
      <c r="L154" s="10"/>
      <c r="M154" s="10"/>
    </row>
    <row r="155" spans="1:13" x14ac:dyDescent="0.25">
      <c r="A155" s="10"/>
      <c r="B155" s="10"/>
      <c r="C155" s="9" t="s">
        <v>23</v>
      </c>
      <c r="D155" s="25"/>
      <c r="E155" s="9" t="s">
        <v>38</v>
      </c>
      <c r="F155" s="12">
        <v>1</v>
      </c>
      <c r="G155" s="13">
        <v>5.35</v>
      </c>
      <c r="H155" s="13">
        <v>0</v>
      </c>
      <c r="I155" s="13">
        <v>3.78</v>
      </c>
      <c r="J155" s="11">
        <f>OR(F155&lt;&gt;0,G155&lt;&gt;0,H155&lt;&gt;0,I155&lt;&gt;0)*(F155 + (F155 = 0))*(G155 + (G155 = 0))*(H155 + (H155 = 0))*(I155 + (I155 = 0))</f>
        <v>20.22</v>
      </c>
      <c r="K155" s="10"/>
      <c r="L155" s="10"/>
      <c r="M155" s="10"/>
    </row>
    <row r="156" spans="1:13" x14ac:dyDescent="0.25">
      <c r="A156" s="10"/>
      <c r="B156" s="10"/>
      <c r="C156" s="9" t="s">
        <v>23</v>
      </c>
      <c r="D156" s="25"/>
      <c r="E156" s="9" t="s">
        <v>88</v>
      </c>
      <c r="F156" s="12">
        <v>1</v>
      </c>
      <c r="G156" s="13">
        <v>2.4500000000000002</v>
      </c>
      <c r="H156" s="13">
        <v>0</v>
      </c>
      <c r="I156" s="13">
        <v>3.78</v>
      </c>
      <c r="J156" s="11">
        <f>OR(F156&lt;&gt;0,G156&lt;&gt;0,H156&lt;&gt;0,I156&lt;&gt;0)*(F156 + (F156 = 0))*(G156 + (G156 = 0))*(H156 + (H156 = 0))*(I156 + (I156 = 0))</f>
        <v>9.26</v>
      </c>
      <c r="K156" s="10"/>
      <c r="L156" s="10"/>
      <c r="M156" s="10"/>
    </row>
    <row r="157" spans="1:13" x14ac:dyDescent="0.25">
      <c r="A157" s="10"/>
      <c r="B157" s="10"/>
      <c r="C157" s="9" t="s">
        <v>23</v>
      </c>
      <c r="D157" s="25"/>
      <c r="E157" s="9" t="s">
        <v>40</v>
      </c>
      <c r="F157" s="12">
        <v>1</v>
      </c>
      <c r="G157" s="13">
        <v>14.95</v>
      </c>
      <c r="H157" s="13">
        <v>0</v>
      </c>
      <c r="I157" s="13">
        <v>3.78</v>
      </c>
      <c r="J157" s="11">
        <f>OR(F157&lt;&gt;0,G157&lt;&gt;0,H157&lt;&gt;0,I157&lt;&gt;0)*(F157 + (F157 = 0))*(G157 + (G157 = 0))*(H157 + (H157 = 0))*(I157 + (I157 = 0))</f>
        <v>56.51</v>
      </c>
      <c r="K157" s="10"/>
      <c r="L157" s="10"/>
      <c r="M157" s="10"/>
    </row>
    <row r="158" spans="1:13" x14ac:dyDescent="0.25">
      <c r="A158" s="10"/>
      <c r="B158" s="10"/>
      <c r="C158" s="9" t="s">
        <v>23</v>
      </c>
      <c r="D158" s="25"/>
      <c r="E158" s="9" t="s">
        <v>16</v>
      </c>
      <c r="F158" s="12">
        <v>1</v>
      </c>
      <c r="G158" s="13">
        <v>1.9</v>
      </c>
      <c r="H158" s="13">
        <v>0</v>
      </c>
      <c r="I158" s="13">
        <v>3.78</v>
      </c>
      <c r="J158" s="11">
        <f>OR(F158&lt;&gt;0,G158&lt;&gt;0,H158&lt;&gt;0,I158&lt;&gt;0)*(F158 + (F158 = 0))*(G158 + (G158 = 0))*(H158 + (H158 = 0))*(I158 + (I158 = 0))</f>
        <v>7.18</v>
      </c>
      <c r="K158" s="10"/>
      <c r="L158" s="10"/>
      <c r="M158" s="10"/>
    </row>
    <row r="159" spans="1:13" x14ac:dyDescent="0.25">
      <c r="A159" s="10"/>
      <c r="B159" s="10"/>
      <c r="C159" s="9" t="s">
        <v>23</v>
      </c>
      <c r="D159" s="25"/>
      <c r="E159" s="9" t="s">
        <v>39</v>
      </c>
      <c r="F159" s="12">
        <v>1</v>
      </c>
      <c r="G159" s="13">
        <v>22</v>
      </c>
      <c r="H159" s="13">
        <v>0</v>
      </c>
      <c r="I159" s="13">
        <v>3.78</v>
      </c>
      <c r="J159" s="11">
        <f>OR(F159&lt;&gt;0,G159&lt;&gt;0,H159&lt;&gt;0,I159&lt;&gt;0)*(F159 + (F159 = 0))*(G159 + (G159 = 0))*(H159 + (H159 = 0))*(I159 + (I159 = 0))</f>
        <v>83.16</v>
      </c>
      <c r="K159" s="10"/>
      <c r="L159" s="10"/>
      <c r="M159" s="10"/>
    </row>
    <row r="160" spans="1:13" x14ac:dyDescent="0.25">
      <c r="A160" s="10"/>
      <c r="B160" s="10"/>
      <c r="C160" s="9" t="s">
        <v>23</v>
      </c>
      <c r="D160" s="25"/>
      <c r="E160" s="9" t="s">
        <v>42</v>
      </c>
      <c r="F160" s="12">
        <v>1</v>
      </c>
      <c r="G160" s="13">
        <v>4.8</v>
      </c>
      <c r="H160" s="13">
        <v>0</v>
      </c>
      <c r="I160" s="13">
        <v>3.78</v>
      </c>
      <c r="J160" s="11">
        <f>OR(F160&lt;&gt;0,G160&lt;&gt;0,H160&lt;&gt;0,I160&lt;&gt;0)*(F160 + (F160 = 0))*(G160 + (G160 = 0))*(H160 + (H160 = 0))*(I160 + (I160 = 0))</f>
        <v>18.14</v>
      </c>
      <c r="K160" s="10"/>
      <c r="L160" s="10"/>
      <c r="M160" s="10"/>
    </row>
    <row r="161" spans="1:13" x14ac:dyDescent="0.25">
      <c r="A161" s="10"/>
      <c r="B161" s="10"/>
      <c r="C161" s="9" t="s">
        <v>23</v>
      </c>
      <c r="D161" s="25"/>
      <c r="E161" s="9" t="s">
        <v>43</v>
      </c>
      <c r="F161" s="12">
        <v>1</v>
      </c>
      <c r="G161" s="13">
        <v>11</v>
      </c>
      <c r="H161" s="13">
        <v>0</v>
      </c>
      <c r="I161" s="13">
        <v>3.78</v>
      </c>
      <c r="J161" s="11">
        <f>OR(F161&lt;&gt;0,G161&lt;&gt;0,H161&lt;&gt;0,I161&lt;&gt;0)*(F161 + (F161 = 0))*(G161 + (G161 = 0))*(H161 + (H161 = 0))*(I161 + (I161 = 0))</f>
        <v>41.58</v>
      </c>
      <c r="K161" s="10"/>
      <c r="L161" s="10"/>
      <c r="M161" s="10"/>
    </row>
    <row r="162" spans="1:13" x14ac:dyDescent="0.25">
      <c r="A162" s="10"/>
      <c r="B162" s="10"/>
      <c r="C162" s="9" t="s">
        <v>23</v>
      </c>
      <c r="D162" s="25"/>
      <c r="E162" s="9" t="s">
        <v>89</v>
      </c>
      <c r="F162" s="12">
        <v>1</v>
      </c>
      <c r="G162" s="13">
        <v>4.5</v>
      </c>
      <c r="H162" s="13">
        <v>0</v>
      </c>
      <c r="I162" s="13">
        <v>3.78</v>
      </c>
      <c r="J162" s="11">
        <f>OR(F162&lt;&gt;0,G162&lt;&gt;0,H162&lt;&gt;0,I162&lt;&gt;0)*(F162 + (F162 = 0))*(G162 + (G162 = 0))*(H162 + (H162 = 0))*(I162 + (I162 = 0))</f>
        <v>17.010000000000002</v>
      </c>
      <c r="K162" s="10"/>
      <c r="L162" s="10"/>
      <c r="M162" s="10"/>
    </row>
    <row r="163" spans="1:13" x14ac:dyDescent="0.25">
      <c r="A163" s="10"/>
      <c r="B163" s="10"/>
      <c r="C163" s="10"/>
      <c r="D163" s="25"/>
      <c r="E163" s="10"/>
      <c r="F163" s="10"/>
      <c r="G163" s="10"/>
      <c r="H163" s="10"/>
      <c r="I163" s="10"/>
      <c r="J163" s="14" t="s">
        <v>90</v>
      </c>
      <c r="K163" s="15">
        <f>SUM(J132:J162)</f>
        <v>651.29999999999995</v>
      </c>
      <c r="L163" s="13">
        <v>20.85</v>
      </c>
      <c r="M163" s="15">
        <f>ROUND(K163*L163,2)</f>
        <v>13579.61</v>
      </c>
    </row>
    <row r="164" spans="1:13" ht="0.95" customHeight="1" x14ac:dyDescent="0.25">
      <c r="A164" s="16"/>
      <c r="B164" s="16"/>
      <c r="C164" s="16"/>
      <c r="D164" s="26"/>
      <c r="E164" s="16"/>
      <c r="F164" s="16"/>
      <c r="G164" s="16"/>
      <c r="H164" s="16"/>
      <c r="I164" s="16"/>
      <c r="J164" s="16"/>
      <c r="K164" s="16"/>
      <c r="L164" s="16"/>
      <c r="M164" s="16"/>
    </row>
    <row r="165" spans="1:13" ht="22.5" x14ac:dyDescent="0.25">
      <c r="A165" s="8" t="s">
        <v>91</v>
      </c>
      <c r="B165" s="9" t="s">
        <v>19</v>
      </c>
      <c r="C165" s="9" t="s">
        <v>20</v>
      </c>
      <c r="D165" s="18" t="s">
        <v>92</v>
      </c>
      <c r="E165" s="10"/>
      <c r="F165" s="10"/>
      <c r="G165" s="10"/>
      <c r="H165" s="10"/>
      <c r="I165" s="10"/>
      <c r="J165" s="10"/>
      <c r="K165" s="11">
        <f>K194</f>
        <v>420.86</v>
      </c>
      <c r="L165" s="11">
        <f>L194</f>
        <v>12.51</v>
      </c>
      <c r="M165" s="11">
        <f>M194</f>
        <v>5264.96</v>
      </c>
    </row>
    <row r="166" spans="1:13" ht="78.75" x14ac:dyDescent="0.25">
      <c r="A166" s="10"/>
      <c r="B166" s="10"/>
      <c r="C166" s="10"/>
      <c r="D166" s="18" t="s">
        <v>93</v>
      </c>
      <c r="E166" s="10"/>
      <c r="F166" s="10"/>
      <c r="G166" s="10"/>
      <c r="H166" s="10"/>
      <c r="I166" s="10"/>
      <c r="J166" s="10"/>
      <c r="K166" s="10"/>
      <c r="L166" s="10"/>
      <c r="M166" s="10"/>
    </row>
    <row r="167" spans="1:13" x14ac:dyDescent="0.25">
      <c r="A167" s="10"/>
      <c r="B167" s="10"/>
      <c r="C167" s="9" t="s">
        <v>23</v>
      </c>
      <c r="D167" s="25"/>
      <c r="E167" s="9" t="s">
        <v>94</v>
      </c>
      <c r="F167" s="12"/>
      <c r="G167" s="13"/>
      <c r="H167" s="13"/>
      <c r="I167" s="13"/>
      <c r="J167" s="11">
        <f>OR(F167&lt;&gt;0,G167&lt;&gt;0,H167&lt;&gt;0,I167&lt;&gt;0)*(F167 + (F167 = 0))*(G167 + (G167 = 0))*(H167 + (H167 = 0))*(I167 + (I167 = 0))</f>
        <v>0</v>
      </c>
      <c r="K167" s="10"/>
      <c r="L167" s="10"/>
      <c r="M167" s="10"/>
    </row>
    <row r="168" spans="1:13" x14ac:dyDescent="0.25">
      <c r="A168" s="10"/>
      <c r="B168" s="10"/>
      <c r="C168" s="9" t="s">
        <v>23</v>
      </c>
      <c r="D168" s="25"/>
      <c r="E168" s="9" t="s">
        <v>60</v>
      </c>
      <c r="F168" s="12">
        <v>4</v>
      </c>
      <c r="G168" s="13">
        <v>1.6</v>
      </c>
      <c r="H168" s="13">
        <v>0</v>
      </c>
      <c r="I168" s="13">
        <v>3.1</v>
      </c>
      <c r="J168" s="11">
        <f>OR(F168&lt;&gt;0,G168&lt;&gt;0,H168&lt;&gt;0,I168&lt;&gt;0)*(F168 + (F168 = 0))*(G168 + (G168 = 0))*(H168 + (H168 = 0))*(I168 + (I168 = 0))</f>
        <v>19.84</v>
      </c>
      <c r="K168" s="10"/>
      <c r="L168" s="10"/>
      <c r="M168" s="10"/>
    </row>
    <row r="169" spans="1:13" x14ac:dyDescent="0.25">
      <c r="A169" s="10"/>
      <c r="B169" s="10"/>
      <c r="C169" s="9" t="s">
        <v>23</v>
      </c>
      <c r="D169" s="25"/>
      <c r="E169" s="9" t="s">
        <v>16</v>
      </c>
      <c r="F169" s="12">
        <v>1</v>
      </c>
      <c r="G169" s="13">
        <v>1.4</v>
      </c>
      <c r="H169" s="13">
        <v>0</v>
      </c>
      <c r="I169" s="13">
        <v>3.1</v>
      </c>
      <c r="J169" s="11">
        <f>OR(F169&lt;&gt;0,G169&lt;&gt;0,H169&lt;&gt;0,I169&lt;&gt;0)*(F169 + (F169 = 0))*(G169 + (G169 = 0))*(H169 + (H169 = 0))*(I169 + (I169 = 0))</f>
        <v>4.34</v>
      </c>
      <c r="K169" s="10"/>
      <c r="L169" s="10"/>
      <c r="M169" s="10"/>
    </row>
    <row r="170" spans="1:13" x14ac:dyDescent="0.25">
      <c r="A170" s="10"/>
      <c r="B170" s="10"/>
      <c r="C170" s="9" t="s">
        <v>23</v>
      </c>
      <c r="D170" s="25"/>
      <c r="E170" s="9" t="s">
        <v>16</v>
      </c>
      <c r="F170" s="12">
        <v>1</v>
      </c>
      <c r="G170" s="13">
        <v>1.8</v>
      </c>
      <c r="H170" s="13">
        <v>0</v>
      </c>
      <c r="I170" s="13">
        <v>3.1</v>
      </c>
      <c r="J170" s="11">
        <f>OR(F170&lt;&gt;0,G170&lt;&gt;0,H170&lt;&gt;0,I170&lt;&gt;0)*(F170 + (F170 = 0))*(G170 + (G170 = 0))*(H170 + (H170 = 0))*(I170 + (I170 = 0))</f>
        <v>5.58</v>
      </c>
      <c r="K170" s="10"/>
      <c r="L170" s="10"/>
      <c r="M170" s="10"/>
    </row>
    <row r="171" spans="1:13" x14ac:dyDescent="0.25">
      <c r="A171" s="10"/>
      <c r="B171" s="10"/>
      <c r="C171" s="9" t="s">
        <v>23</v>
      </c>
      <c r="D171" s="25"/>
      <c r="E171" s="9" t="s">
        <v>16</v>
      </c>
      <c r="F171" s="12">
        <v>1</v>
      </c>
      <c r="G171" s="13">
        <v>2.2000000000000002</v>
      </c>
      <c r="H171" s="13">
        <v>0</v>
      </c>
      <c r="I171" s="13">
        <v>3.1</v>
      </c>
      <c r="J171" s="11">
        <f>OR(F171&lt;&gt;0,G171&lt;&gt;0,H171&lt;&gt;0,I171&lt;&gt;0)*(F171 + (F171 = 0))*(G171 + (G171 = 0))*(H171 + (H171 = 0))*(I171 + (I171 = 0))</f>
        <v>6.82</v>
      </c>
      <c r="K171" s="10"/>
      <c r="L171" s="10"/>
      <c r="M171" s="10"/>
    </row>
    <row r="172" spans="1:13" x14ac:dyDescent="0.25">
      <c r="A172" s="10"/>
      <c r="B172" s="10"/>
      <c r="C172" s="9" t="s">
        <v>23</v>
      </c>
      <c r="D172" s="25"/>
      <c r="E172" s="9" t="s">
        <v>95</v>
      </c>
      <c r="F172" s="12">
        <v>4</v>
      </c>
      <c r="G172" s="13">
        <v>1.2</v>
      </c>
      <c r="H172" s="13">
        <v>0</v>
      </c>
      <c r="I172" s="13">
        <v>3.1</v>
      </c>
      <c r="J172" s="11">
        <f>OR(F172&lt;&gt;0,G172&lt;&gt;0,H172&lt;&gt;0,I172&lt;&gt;0)*(F172 + (F172 = 0))*(G172 + (G172 = 0))*(H172 + (H172 = 0))*(I172 + (I172 = 0))</f>
        <v>14.88</v>
      </c>
      <c r="K172" s="10"/>
      <c r="L172" s="10"/>
      <c r="M172" s="10"/>
    </row>
    <row r="173" spans="1:13" x14ac:dyDescent="0.25">
      <c r="A173" s="10"/>
      <c r="B173" s="10"/>
      <c r="C173" s="9" t="s">
        <v>23</v>
      </c>
      <c r="D173" s="25"/>
      <c r="E173" s="9" t="s">
        <v>16</v>
      </c>
      <c r="F173" s="12">
        <v>4</v>
      </c>
      <c r="G173" s="13">
        <v>1.8</v>
      </c>
      <c r="H173" s="13">
        <v>0</v>
      </c>
      <c r="I173" s="13">
        <v>3.1</v>
      </c>
      <c r="J173" s="11">
        <f>OR(F173&lt;&gt;0,G173&lt;&gt;0,H173&lt;&gt;0,I173&lt;&gt;0)*(F173 + (F173 = 0))*(G173 + (G173 = 0))*(H173 + (H173 = 0))*(I173 + (I173 = 0))</f>
        <v>22.32</v>
      </c>
      <c r="K173" s="10"/>
      <c r="L173" s="10"/>
      <c r="M173" s="10"/>
    </row>
    <row r="174" spans="1:13" x14ac:dyDescent="0.25">
      <c r="A174" s="10"/>
      <c r="B174" s="10"/>
      <c r="C174" s="9" t="s">
        <v>23</v>
      </c>
      <c r="D174" s="25"/>
      <c r="E174" s="9" t="s">
        <v>16</v>
      </c>
      <c r="F174" s="12">
        <v>1</v>
      </c>
      <c r="G174" s="13">
        <v>1.6</v>
      </c>
      <c r="H174" s="13">
        <v>0</v>
      </c>
      <c r="I174" s="13">
        <v>3.1</v>
      </c>
      <c r="J174" s="11">
        <f>OR(F174&lt;&gt;0,G174&lt;&gt;0,H174&lt;&gt;0,I174&lt;&gt;0)*(F174 + (F174 = 0))*(G174 + (G174 = 0))*(H174 + (H174 = 0))*(I174 + (I174 = 0))</f>
        <v>4.96</v>
      </c>
      <c r="K174" s="10"/>
      <c r="L174" s="10"/>
      <c r="M174" s="10"/>
    </row>
    <row r="175" spans="1:13" x14ac:dyDescent="0.25">
      <c r="A175" s="10"/>
      <c r="B175" s="10"/>
      <c r="C175" s="9" t="s">
        <v>23</v>
      </c>
      <c r="D175" s="25"/>
      <c r="E175" s="9" t="s">
        <v>96</v>
      </c>
      <c r="F175" s="12">
        <v>1</v>
      </c>
      <c r="G175" s="13">
        <v>1.6</v>
      </c>
      <c r="H175" s="13">
        <v>0</v>
      </c>
      <c r="I175" s="13">
        <v>3.1</v>
      </c>
      <c r="J175" s="11">
        <f>OR(F175&lt;&gt;0,G175&lt;&gt;0,H175&lt;&gt;0,I175&lt;&gt;0)*(F175 + (F175 = 0))*(G175 + (G175 = 0))*(H175 + (H175 = 0))*(I175 + (I175 = 0))</f>
        <v>4.96</v>
      </c>
      <c r="K175" s="10"/>
      <c r="L175" s="10"/>
      <c r="M175" s="10"/>
    </row>
    <row r="176" spans="1:13" x14ac:dyDescent="0.25">
      <c r="A176" s="10"/>
      <c r="B176" s="10"/>
      <c r="C176" s="9" t="s">
        <v>23</v>
      </c>
      <c r="D176" s="25"/>
      <c r="E176" s="9" t="s">
        <v>16</v>
      </c>
      <c r="F176" s="12">
        <v>16</v>
      </c>
      <c r="G176" s="13">
        <v>1.8</v>
      </c>
      <c r="H176" s="13">
        <v>0</v>
      </c>
      <c r="I176" s="13">
        <v>3.1</v>
      </c>
      <c r="J176" s="11">
        <f>OR(F176&lt;&gt;0,G176&lt;&gt;0,H176&lt;&gt;0,I176&lt;&gt;0)*(F176 + (F176 = 0))*(G176 + (G176 = 0))*(H176 + (H176 = 0))*(I176 + (I176 = 0))</f>
        <v>89.28</v>
      </c>
      <c r="K176" s="10"/>
      <c r="L176" s="10"/>
      <c r="M176" s="10"/>
    </row>
    <row r="177" spans="1:13" x14ac:dyDescent="0.25">
      <c r="A177" s="10"/>
      <c r="B177" s="10"/>
      <c r="C177" s="9" t="s">
        <v>23</v>
      </c>
      <c r="D177" s="25"/>
      <c r="E177" s="9" t="s">
        <v>16</v>
      </c>
      <c r="F177" s="12">
        <v>1</v>
      </c>
      <c r="G177" s="13">
        <v>3.05</v>
      </c>
      <c r="H177" s="13">
        <v>0</v>
      </c>
      <c r="I177" s="13">
        <v>3.1</v>
      </c>
      <c r="J177" s="11">
        <f>OR(F177&lt;&gt;0,G177&lt;&gt;0,H177&lt;&gt;0,I177&lt;&gt;0)*(F177 + (F177 = 0))*(G177 + (G177 = 0))*(H177 + (H177 = 0))*(I177 + (I177 = 0))</f>
        <v>9.4600000000000009</v>
      </c>
      <c r="K177" s="10"/>
      <c r="L177" s="10"/>
      <c r="M177" s="10"/>
    </row>
    <row r="178" spans="1:13" x14ac:dyDescent="0.25">
      <c r="A178" s="10"/>
      <c r="B178" s="10"/>
      <c r="C178" s="9" t="s">
        <v>23</v>
      </c>
      <c r="D178" s="25"/>
      <c r="E178" s="9" t="s">
        <v>16</v>
      </c>
      <c r="F178" s="12">
        <v>1</v>
      </c>
      <c r="G178" s="13">
        <v>3.25</v>
      </c>
      <c r="H178" s="13">
        <v>0</v>
      </c>
      <c r="I178" s="13">
        <v>3.1</v>
      </c>
      <c r="J178" s="11">
        <f>OR(F178&lt;&gt;0,G178&lt;&gt;0,H178&lt;&gt;0,I178&lt;&gt;0)*(F178 + (F178 = 0))*(G178 + (G178 = 0))*(H178 + (H178 = 0))*(I178 + (I178 = 0))</f>
        <v>10.08</v>
      </c>
      <c r="K178" s="10"/>
      <c r="L178" s="10"/>
      <c r="M178" s="10"/>
    </row>
    <row r="179" spans="1:13" x14ac:dyDescent="0.25">
      <c r="A179" s="10"/>
      <c r="B179" s="10"/>
      <c r="C179" s="9" t="s">
        <v>23</v>
      </c>
      <c r="D179" s="25"/>
      <c r="E179" s="9" t="s">
        <v>16</v>
      </c>
      <c r="F179" s="12">
        <v>1</v>
      </c>
      <c r="G179" s="13">
        <v>3.35</v>
      </c>
      <c r="H179" s="13">
        <v>0</v>
      </c>
      <c r="I179" s="13">
        <v>3.1</v>
      </c>
      <c r="J179" s="11">
        <f>OR(F179&lt;&gt;0,G179&lt;&gt;0,H179&lt;&gt;0,I179&lt;&gt;0)*(F179 + (F179 = 0))*(G179 + (G179 = 0))*(H179 + (H179 = 0))*(I179 + (I179 = 0))</f>
        <v>10.39</v>
      </c>
      <c r="K179" s="10"/>
      <c r="L179" s="10"/>
      <c r="M179" s="10"/>
    </row>
    <row r="180" spans="1:13" x14ac:dyDescent="0.25">
      <c r="A180" s="10"/>
      <c r="B180" s="10"/>
      <c r="C180" s="9" t="s">
        <v>23</v>
      </c>
      <c r="D180" s="25"/>
      <c r="E180" s="9" t="s">
        <v>16</v>
      </c>
      <c r="F180" s="12">
        <v>1</v>
      </c>
      <c r="G180" s="13">
        <v>2.9</v>
      </c>
      <c r="H180" s="13">
        <v>0</v>
      </c>
      <c r="I180" s="13">
        <v>3.1</v>
      </c>
      <c r="J180" s="11">
        <f>OR(F180&lt;&gt;0,G180&lt;&gt;0,H180&lt;&gt;0,I180&lt;&gt;0)*(F180 + (F180 = 0))*(G180 + (G180 = 0))*(H180 + (H180 = 0))*(I180 + (I180 = 0))</f>
        <v>8.99</v>
      </c>
      <c r="K180" s="10"/>
      <c r="L180" s="10"/>
      <c r="M180" s="10"/>
    </row>
    <row r="181" spans="1:13" x14ac:dyDescent="0.25">
      <c r="A181" s="10"/>
      <c r="B181" s="10"/>
      <c r="C181" s="9" t="s">
        <v>23</v>
      </c>
      <c r="D181" s="25"/>
      <c r="E181" s="9" t="s">
        <v>16</v>
      </c>
      <c r="F181" s="12">
        <v>1</v>
      </c>
      <c r="G181" s="13">
        <v>2.15</v>
      </c>
      <c r="H181" s="13">
        <v>0</v>
      </c>
      <c r="I181" s="13">
        <v>3.1</v>
      </c>
      <c r="J181" s="11">
        <f>OR(F181&lt;&gt;0,G181&lt;&gt;0,H181&lt;&gt;0,I181&lt;&gt;0)*(F181 + (F181 = 0))*(G181 + (G181 = 0))*(H181 + (H181 = 0))*(I181 + (I181 = 0))</f>
        <v>6.67</v>
      </c>
      <c r="K181" s="10"/>
      <c r="L181" s="10"/>
      <c r="M181" s="10"/>
    </row>
    <row r="182" spans="1:13" x14ac:dyDescent="0.25">
      <c r="A182" s="10"/>
      <c r="B182" s="10"/>
      <c r="C182" s="9" t="s">
        <v>23</v>
      </c>
      <c r="D182" s="25"/>
      <c r="E182" s="9" t="s">
        <v>16</v>
      </c>
      <c r="F182" s="12">
        <v>2</v>
      </c>
      <c r="G182" s="13">
        <v>2</v>
      </c>
      <c r="H182" s="13">
        <v>0</v>
      </c>
      <c r="I182" s="13">
        <v>3.1</v>
      </c>
      <c r="J182" s="11">
        <f>OR(F182&lt;&gt;0,G182&lt;&gt;0,H182&lt;&gt;0,I182&lt;&gt;0)*(F182 + (F182 = 0))*(G182 + (G182 = 0))*(H182 + (H182 = 0))*(I182 + (I182 = 0))</f>
        <v>12.4</v>
      </c>
      <c r="K182" s="10"/>
      <c r="L182" s="10"/>
      <c r="M182" s="10"/>
    </row>
    <row r="183" spans="1:13" x14ac:dyDescent="0.25">
      <c r="A183" s="10"/>
      <c r="B183" s="10"/>
      <c r="C183" s="9" t="s">
        <v>23</v>
      </c>
      <c r="D183" s="25"/>
      <c r="E183" s="9" t="s">
        <v>16</v>
      </c>
      <c r="F183" s="12">
        <v>1</v>
      </c>
      <c r="G183" s="13">
        <v>2.1</v>
      </c>
      <c r="H183" s="13">
        <v>0</v>
      </c>
      <c r="I183" s="13">
        <v>3.1</v>
      </c>
      <c r="J183" s="11">
        <f>OR(F183&lt;&gt;0,G183&lt;&gt;0,H183&lt;&gt;0,I183&lt;&gt;0)*(F183 + (F183 = 0))*(G183 + (G183 = 0))*(H183 + (H183 = 0))*(I183 + (I183 = 0))</f>
        <v>6.51</v>
      </c>
      <c r="K183" s="10"/>
      <c r="L183" s="10"/>
      <c r="M183" s="10"/>
    </row>
    <row r="184" spans="1:13" x14ac:dyDescent="0.25">
      <c r="A184" s="10"/>
      <c r="B184" s="10"/>
      <c r="C184" s="9" t="s">
        <v>23</v>
      </c>
      <c r="D184" s="25"/>
      <c r="E184" s="9" t="s">
        <v>16</v>
      </c>
      <c r="F184" s="12">
        <v>1</v>
      </c>
      <c r="G184" s="13">
        <v>1.7</v>
      </c>
      <c r="H184" s="13">
        <v>0</v>
      </c>
      <c r="I184" s="13">
        <v>3.1</v>
      </c>
      <c r="J184" s="11">
        <f>OR(F184&lt;&gt;0,G184&lt;&gt;0,H184&lt;&gt;0,I184&lt;&gt;0)*(F184 + (F184 = 0))*(G184 + (G184 = 0))*(H184 + (H184 = 0))*(I184 + (I184 = 0))</f>
        <v>5.27</v>
      </c>
      <c r="K184" s="10"/>
      <c r="L184" s="10"/>
      <c r="M184" s="10"/>
    </row>
    <row r="185" spans="1:13" x14ac:dyDescent="0.25">
      <c r="A185" s="10"/>
      <c r="B185" s="10"/>
      <c r="C185" s="9" t="s">
        <v>23</v>
      </c>
      <c r="D185" s="25"/>
      <c r="E185" s="9" t="s">
        <v>16</v>
      </c>
      <c r="F185" s="12">
        <v>1</v>
      </c>
      <c r="G185" s="13">
        <v>2.15</v>
      </c>
      <c r="H185" s="13">
        <v>0</v>
      </c>
      <c r="I185" s="13">
        <v>3.1</v>
      </c>
      <c r="J185" s="11">
        <f>OR(F185&lt;&gt;0,G185&lt;&gt;0,H185&lt;&gt;0,I185&lt;&gt;0)*(F185 + (F185 = 0))*(G185 + (G185 = 0))*(H185 + (H185 = 0))*(I185 + (I185 = 0))</f>
        <v>6.67</v>
      </c>
      <c r="K185" s="10"/>
      <c r="L185" s="10"/>
      <c r="M185" s="10"/>
    </row>
    <row r="186" spans="1:13" x14ac:dyDescent="0.25">
      <c r="A186" s="10"/>
      <c r="B186" s="10"/>
      <c r="C186" s="9" t="s">
        <v>23</v>
      </c>
      <c r="D186" s="25"/>
      <c r="E186" s="9" t="s">
        <v>16</v>
      </c>
      <c r="F186" s="12">
        <v>1</v>
      </c>
      <c r="G186" s="13">
        <v>2.7</v>
      </c>
      <c r="H186" s="13">
        <v>0</v>
      </c>
      <c r="I186" s="13">
        <v>3.1</v>
      </c>
      <c r="J186" s="11">
        <f>OR(F186&lt;&gt;0,G186&lt;&gt;0,H186&lt;&gt;0,I186&lt;&gt;0)*(F186 + (F186 = 0))*(G186 + (G186 = 0))*(H186 + (H186 = 0))*(I186 + (I186 = 0))</f>
        <v>8.3699999999999992</v>
      </c>
      <c r="K186" s="10"/>
      <c r="L186" s="10"/>
      <c r="M186" s="10"/>
    </row>
    <row r="187" spans="1:13" x14ac:dyDescent="0.25">
      <c r="A187" s="10"/>
      <c r="B187" s="10"/>
      <c r="C187" s="9" t="s">
        <v>23</v>
      </c>
      <c r="D187" s="25"/>
      <c r="E187" s="9" t="s">
        <v>16</v>
      </c>
      <c r="F187" s="12">
        <v>1</v>
      </c>
      <c r="G187" s="13">
        <v>3.1</v>
      </c>
      <c r="H187" s="13">
        <v>0</v>
      </c>
      <c r="I187" s="13">
        <v>3.1</v>
      </c>
      <c r="J187" s="11">
        <f>OR(F187&lt;&gt;0,G187&lt;&gt;0,H187&lt;&gt;0,I187&lt;&gt;0)*(F187 + (F187 = 0))*(G187 + (G187 = 0))*(H187 + (H187 = 0))*(I187 + (I187 = 0))</f>
        <v>9.61</v>
      </c>
      <c r="K187" s="10"/>
      <c r="L187" s="10"/>
      <c r="M187" s="10"/>
    </row>
    <row r="188" spans="1:13" x14ac:dyDescent="0.25">
      <c r="A188" s="10"/>
      <c r="B188" s="10"/>
      <c r="C188" s="9" t="s">
        <v>23</v>
      </c>
      <c r="D188" s="25"/>
      <c r="E188" s="9" t="s">
        <v>16</v>
      </c>
      <c r="F188" s="12">
        <v>1</v>
      </c>
      <c r="G188" s="13">
        <v>3.3</v>
      </c>
      <c r="H188" s="13">
        <v>0</v>
      </c>
      <c r="I188" s="13">
        <v>3.1</v>
      </c>
      <c r="J188" s="11">
        <f>OR(F188&lt;&gt;0,G188&lt;&gt;0,H188&lt;&gt;0,I188&lt;&gt;0)*(F188 + (F188 = 0))*(G188 + (G188 = 0))*(H188 + (H188 = 0))*(I188 + (I188 = 0))</f>
        <v>10.23</v>
      </c>
      <c r="K188" s="10"/>
      <c r="L188" s="10"/>
      <c r="M188" s="10"/>
    </row>
    <row r="189" spans="1:13" x14ac:dyDescent="0.25">
      <c r="A189" s="10"/>
      <c r="B189" s="10"/>
      <c r="C189" s="9" t="s">
        <v>23</v>
      </c>
      <c r="D189" s="25"/>
      <c r="E189" s="9" t="s">
        <v>16</v>
      </c>
      <c r="F189" s="12">
        <v>1</v>
      </c>
      <c r="G189" s="13">
        <v>3.45</v>
      </c>
      <c r="H189" s="13">
        <v>0</v>
      </c>
      <c r="I189" s="13">
        <v>3.1</v>
      </c>
      <c r="J189" s="11">
        <f>OR(F189&lt;&gt;0,G189&lt;&gt;0,H189&lt;&gt;0,I189&lt;&gt;0)*(F189 + (F189 = 0))*(G189 + (G189 = 0))*(H189 + (H189 = 0))*(I189 + (I189 = 0))</f>
        <v>10.7</v>
      </c>
      <c r="K189" s="10"/>
      <c r="L189" s="10"/>
      <c r="M189" s="10"/>
    </row>
    <row r="190" spans="1:13" x14ac:dyDescent="0.25">
      <c r="A190" s="10"/>
      <c r="B190" s="10"/>
      <c r="C190" s="9" t="s">
        <v>23</v>
      </c>
      <c r="D190" s="25"/>
      <c r="E190" s="9" t="s">
        <v>97</v>
      </c>
      <c r="F190" s="12">
        <v>1</v>
      </c>
      <c r="G190" s="13">
        <v>2.4500000000000002</v>
      </c>
      <c r="H190" s="13">
        <v>0</v>
      </c>
      <c r="I190" s="13">
        <v>3.1</v>
      </c>
      <c r="J190" s="11">
        <f>OR(F190&lt;&gt;0,G190&lt;&gt;0,H190&lt;&gt;0,I190&lt;&gt;0)*(F190 + (F190 = 0))*(G190 + (G190 = 0))*(H190 + (H190 = 0))*(I190 + (I190 = 0))</f>
        <v>7.6</v>
      </c>
      <c r="K190" s="10"/>
      <c r="L190" s="10"/>
      <c r="M190" s="10"/>
    </row>
    <row r="191" spans="1:13" x14ac:dyDescent="0.25">
      <c r="A191" s="10"/>
      <c r="B191" s="10"/>
      <c r="C191" s="9" t="s">
        <v>23</v>
      </c>
      <c r="D191" s="25"/>
      <c r="E191" s="9" t="s">
        <v>16</v>
      </c>
      <c r="F191" s="12">
        <v>12</v>
      </c>
      <c r="G191" s="13">
        <v>2.8</v>
      </c>
      <c r="H191" s="13">
        <v>0</v>
      </c>
      <c r="I191" s="13">
        <v>3.1</v>
      </c>
      <c r="J191" s="11">
        <f>OR(F191&lt;&gt;0,G191&lt;&gt;0,H191&lt;&gt;0,I191&lt;&gt;0)*(F191 + (F191 = 0))*(G191 + (G191 = 0))*(H191 + (H191 = 0))*(I191 + (I191 = 0))</f>
        <v>104.16</v>
      </c>
      <c r="K191" s="10"/>
      <c r="L191" s="10"/>
      <c r="M191" s="10"/>
    </row>
    <row r="192" spans="1:13" x14ac:dyDescent="0.25">
      <c r="A192" s="10"/>
      <c r="B192" s="10"/>
      <c r="C192" s="9" t="s">
        <v>23</v>
      </c>
      <c r="D192" s="25"/>
      <c r="E192" s="9" t="s">
        <v>16</v>
      </c>
      <c r="F192" s="12">
        <v>1</v>
      </c>
      <c r="G192" s="13">
        <v>3.1</v>
      </c>
      <c r="H192" s="13">
        <v>0</v>
      </c>
      <c r="I192" s="13">
        <v>3.1</v>
      </c>
      <c r="J192" s="11">
        <f>OR(F192&lt;&gt;0,G192&lt;&gt;0,H192&lt;&gt;0,I192&lt;&gt;0)*(F192 + (F192 = 0))*(G192 + (G192 = 0))*(H192 + (H192 = 0))*(I192 + (I192 = 0))</f>
        <v>9.61</v>
      </c>
      <c r="K192" s="10"/>
      <c r="L192" s="10"/>
      <c r="M192" s="10"/>
    </row>
    <row r="193" spans="1:13" x14ac:dyDescent="0.25">
      <c r="A193" s="10"/>
      <c r="B193" s="10"/>
      <c r="C193" s="9" t="s">
        <v>23</v>
      </c>
      <c r="D193" s="25"/>
      <c r="E193" s="9" t="s">
        <v>16</v>
      </c>
      <c r="F193" s="12">
        <v>1</v>
      </c>
      <c r="G193" s="13">
        <v>3.6</v>
      </c>
      <c r="H193" s="13">
        <v>0</v>
      </c>
      <c r="I193" s="13">
        <v>3.1</v>
      </c>
      <c r="J193" s="11">
        <f>OR(F193&lt;&gt;0,G193&lt;&gt;0,H193&lt;&gt;0,I193&lt;&gt;0)*(F193 + (F193 = 0))*(G193 + (G193 = 0))*(H193 + (H193 = 0))*(I193 + (I193 = 0))</f>
        <v>11.16</v>
      </c>
      <c r="K193" s="10"/>
      <c r="L193" s="10"/>
      <c r="M193" s="10"/>
    </row>
    <row r="194" spans="1:13" x14ac:dyDescent="0.25">
      <c r="A194" s="10"/>
      <c r="B194" s="10"/>
      <c r="C194" s="10"/>
      <c r="D194" s="25"/>
      <c r="E194" s="10"/>
      <c r="F194" s="10"/>
      <c r="G194" s="10"/>
      <c r="H194" s="10"/>
      <c r="I194" s="10"/>
      <c r="J194" s="14" t="s">
        <v>98</v>
      </c>
      <c r="K194" s="15">
        <f>SUM(J167:J193)</f>
        <v>420.86</v>
      </c>
      <c r="L194" s="13">
        <v>12.51</v>
      </c>
      <c r="M194" s="15">
        <f>ROUND(K194*L194,2)</f>
        <v>5264.96</v>
      </c>
    </row>
    <row r="195" spans="1:13" ht="0.95" customHeight="1" x14ac:dyDescent="0.25">
      <c r="A195" s="16"/>
      <c r="B195" s="16"/>
      <c r="C195" s="16"/>
      <c r="D195" s="26"/>
      <c r="E195" s="16"/>
      <c r="F195" s="16"/>
      <c r="G195" s="16"/>
      <c r="H195" s="16"/>
      <c r="I195" s="16"/>
      <c r="J195" s="16"/>
      <c r="K195" s="16"/>
      <c r="L195" s="16"/>
      <c r="M195" s="16"/>
    </row>
    <row r="196" spans="1:13" ht="22.5" x14ac:dyDescent="0.25">
      <c r="A196" s="8" t="s">
        <v>99</v>
      </c>
      <c r="B196" s="9" t="s">
        <v>19</v>
      </c>
      <c r="C196" s="9" t="s">
        <v>20</v>
      </c>
      <c r="D196" s="18" t="s">
        <v>100</v>
      </c>
      <c r="E196" s="10"/>
      <c r="F196" s="10"/>
      <c r="G196" s="10"/>
      <c r="H196" s="10"/>
      <c r="I196" s="10"/>
      <c r="J196" s="10"/>
      <c r="K196" s="11">
        <f>K206</f>
        <v>143.65</v>
      </c>
      <c r="L196" s="11">
        <f>L206</f>
        <v>16.37</v>
      </c>
      <c r="M196" s="11">
        <f>M206</f>
        <v>2351.5500000000002</v>
      </c>
    </row>
    <row r="197" spans="1:13" ht="78.75" x14ac:dyDescent="0.25">
      <c r="A197" s="10"/>
      <c r="B197" s="10"/>
      <c r="C197" s="10"/>
      <c r="D197" s="18" t="s">
        <v>101</v>
      </c>
      <c r="E197" s="10"/>
      <c r="F197" s="10"/>
      <c r="G197" s="10"/>
      <c r="H197" s="10"/>
      <c r="I197" s="10"/>
      <c r="J197" s="10"/>
      <c r="K197" s="10"/>
      <c r="L197" s="10"/>
      <c r="M197" s="10"/>
    </row>
    <row r="198" spans="1:13" x14ac:dyDescent="0.25">
      <c r="A198" s="10"/>
      <c r="B198" s="10"/>
      <c r="C198" s="9" t="s">
        <v>23</v>
      </c>
      <c r="D198" s="25"/>
      <c r="E198" s="9" t="s">
        <v>31</v>
      </c>
      <c r="F198" s="12">
        <v>1</v>
      </c>
      <c r="G198" s="13">
        <v>6.15</v>
      </c>
      <c r="H198" s="13">
        <v>0</v>
      </c>
      <c r="I198" s="13">
        <v>3.78</v>
      </c>
      <c r="J198" s="11">
        <f>OR(F198&lt;&gt;0,G198&lt;&gt;0,H198&lt;&gt;0,I198&lt;&gt;0)*(F198 + (F198 = 0))*(G198 + (G198 = 0))*(H198 + (H198 = 0))*(I198 + (I198 = 0))</f>
        <v>23.25</v>
      </c>
      <c r="K198" s="10"/>
      <c r="L198" s="10"/>
      <c r="M198" s="10"/>
    </row>
    <row r="199" spans="1:13" x14ac:dyDescent="0.25">
      <c r="A199" s="10"/>
      <c r="B199" s="10"/>
      <c r="C199" s="9" t="s">
        <v>23</v>
      </c>
      <c r="D199" s="25"/>
      <c r="E199" s="9" t="s">
        <v>87</v>
      </c>
      <c r="F199" s="12">
        <v>1</v>
      </c>
      <c r="G199" s="13">
        <v>4.1500000000000004</v>
      </c>
      <c r="H199" s="13">
        <v>0</v>
      </c>
      <c r="I199" s="13">
        <v>3.78</v>
      </c>
      <c r="J199" s="11">
        <f>OR(F199&lt;&gt;0,G199&lt;&gt;0,H199&lt;&gt;0,I199&lt;&gt;0)*(F199 + (F199 = 0))*(G199 + (G199 = 0))*(H199 + (H199 = 0))*(I199 + (I199 = 0))</f>
        <v>15.69</v>
      </c>
      <c r="K199" s="10"/>
      <c r="L199" s="10"/>
      <c r="M199" s="10"/>
    </row>
    <row r="200" spans="1:13" x14ac:dyDescent="0.25">
      <c r="A200" s="10"/>
      <c r="B200" s="10"/>
      <c r="C200" s="9" t="s">
        <v>23</v>
      </c>
      <c r="D200" s="25"/>
      <c r="E200" s="9" t="s">
        <v>16</v>
      </c>
      <c r="F200" s="12">
        <v>1</v>
      </c>
      <c r="G200" s="13">
        <v>3.75</v>
      </c>
      <c r="H200" s="13">
        <v>0</v>
      </c>
      <c r="I200" s="13">
        <v>3.78</v>
      </c>
      <c r="J200" s="11">
        <f>OR(F200&lt;&gt;0,G200&lt;&gt;0,H200&lt;&gt;0,I200&lt;&gt;0)*(F200 + (F200 = 0))*(G200 + (G200 = 0))*(H200 + (H200 = 0))*(I200 + (I200 = 0))</f>
        <v>14.18</v>
      </c>
      <c r="K200" s="10"/>
      <c r="L200" s="10"/>
      <c r="M200" s="10"/>
    </row>
    <row r="201" spans="1:13" x14ac:dyDescent="0.25">
      <c r="A201" s="10"/>
      <c r="B201" s="10"/>
      <c r="C201" s="9" t="s">
        <v>23</v>
      </c>
      <c r="D201" s="25"/>
      <c r="E201" s="9" t="s">
        <v>16</v>
      </c>
      <c r="F201" s="12">
        <v>1</v>
      </c>
      <c r="G201" s="13">
        <v>6</v>
      </c>
      <c r="H201" s="13">
        <v>0</v>
      </c>
      <c r="I201" s="13">
        <v>3.78</v>
      </c>
      <c r="J201" s="11">
        <f>OR(F201&lt;&gt;0,G201&lt;&gt;0,H201&lt;&gt;0,I201&lt;&gt;0)*(F201 + (F201 = 0))*(G201 + (G201 = 0))*(H201 + (H201 = 0))*(I201 + (I201 = 0))</f>
        <v>22.68</v>
      </c>
      <c r="K201" s="10"/>
      <c r="L201" s="10"/>
      <c r="M201" s="10"/>
    </row>
    <row r="202" spans="1:13" x14ac:dyDescent="0.25">
      <c r="A202" s="10"/>
      <c r="B202" s="10"/>
      <c r="C202" s="9" t="s">
        <v>23</v>
      </c>
      <c r="D202" s="25"/>
      <c r="E202" s="9" t="s">
        <v>16</v>
      </c>
      <c r="F202" s="12">
        <v>1</v>
      </c>
      <c r="G202" s="13">
        <v>1</v>
      </c>
      <c r="H202" s="13">
        <v>0</v>
      </c>
      <c r="I202" s="13">
        <v>3.78</v>
      </c>
      <c r="J202" s="11">
        <f>OR(F202&lt;&gt;0,G202&lt;&gt;0,H202&lt;&gt;0,I202&lt;&gt;0)*(F202 + (F202 = 0))*(G202 + (G202 = 0))*(H202 + (H202 = 0))*(I202 + (I202 = 0))</f>
        <v>3.78</v>
      </c>
      <c r="K202" s="10"/>
      <c r="L202" s="10"/>
      <c r="M202" s="10"/>
    </row>
    <row r="203" spans="1:13" x14ac:dyDescent="0.25">
      <c r="A203" s="10"/>
      <c r="B203" s="10"/>
      <c r="C203" s="9" t="s">
        <v>23</v>
      </c>
      <c r="D203" s="25"/>
      <c r="E203" s="9" t="s">
        <v>40</v>
      </c>
      <c r="F203" s="12">
        <v>1</v>
      </c>
      <c r="G203" s="13">
        <v>4.8499999999999996</v>
      </c>
      <c r="H203" s="13">
        <v>0</v>
      </c>
      <c r="I203" s="13">
        <v>3.78</v>
      </c>
      <c r="J203" s="11">
        <f>OR(F203&lt;&gt;0,G203&lt;&gt;0,H203&lt;&gt;0,I203&lt;&gt;0)*(F203 + (F203 = 0))*(G203 + (G203 = 0))*(H203 + (H203 = 0))*(I203 + (I203 = 0))</f>
        <v>18.329999999999998</v>
      </c>
      <c r="K203" s="10"/>
      <c r="L203" s="10"/>
      <c r="M203" s="10"/>
    </row>
    <row r="204" spans="1:13" x14ac:dyDescent="0.25">
      <c r="A204" s="10"/>
      <c r="B204" s="10"/>
      <c r="C204" s="9" t="s">
        <v>23</v>
      </c>
      <c r="D204" s="25"/>
      <c r="E204" s="9" t="s">
        <v>42</v>
      </c>
      <c r="F204" s="12">
        <v>1</v>
      </c>
      <c r="G204" s="13">
        <v>6.05</v>
      </c>
      <c r="H204" s="13">
        <v>0</v>
      </c>
      <c r="I204" s="13">
        <v>3.78</v>
      </c>
      <c r="J204" s="11">
        <f>OR(F204&lt;&gt;0,G204&lt;&gt;0,H204&lt;&gt;0,I204&lt;&gt;0)*(F204 + (F204 = 0))*(G204 + (G204 = 0))*(H204 + (H204 = 0))*(I204 + (I204 = 0))</f>
        <v>22.87</v>
      </c>
      <c r="K204" s="10"/>
      <c r="L204" s="10"/>
      <c r="M204" s="10"/>
    </row>
    <row r="205" spans="1:13" x14ac:dyDescent="0.25">
      <c r="A205" s="10"/>
      <c r="B205" s="10"/>
      <c r="C205" s="9" t="s">
        <v>23</v>
      </c>
      <c r="D205" s="25"/>
      <c r="E205" s="9" t="s">
        <v>43</v>
      </c>
      <c r="F205" s="12">
        <v>1</v>
      </c>
      <c r="G205" s="13">
        <v>6.05</v>
      </c>
      <c r="H205" s="13">
        <v>0</v>
      </c>
      <c r="I205" s="13">
        <v>3.78</v>
      </c>
      <c r="J205" s="11">
        <f>OR(F205&lt;&gt;0,G205&lt;&gt;0,H205&lt;&gt;0,I205&lt;&gt;0)*(F205 + (F205 = 0))*(G205 + (G205 = 0))*(H205 + (H205 = 0))*(I205 + (I205 = 0))</f>
        <v>22.87</v>
      </c>
      <c r="K205" s="10"/>
      <c r="L205" s="10"/>
      <c r="M205" s="10"/>
    </row>
    <row r="206" spans="1:13" x14ac:dyDescent="0.25">
      <c r="A206" s="10"/>
      <c r="B206" s="10"/>
      <c r="C206" s="10"/>
      <c r="D206" s="25"/>
      <c r="E206" s="10"/>
      <c r="F206" s="10"/>
      <c r="G206" s="10"/>
      <c r="H206" s="10"/>
      <c r="I206" s="10"/>
      <c r="J206" s="14" t="s">
        <v>102</v>
      </c>
      <c r="K206" s="15">
        <f>SUM(J198:J205)</f>
        <v>143.65</v>
      </c>
      <c r="L206" s="13">
        <v>16.37</v>
      </c>
      <c r="M206" s="15">
        <f>ROUND(K206*L206,2)</f>
        <v>2351.5500000000002</v>
      </c>
    </row>
    <row r="207" spans="1:13" ht="0.95" customHeight="1" x14ac:dyDescent="0.25">
      <c r="A207" s="16"/>
      <c r="B207" s="16"/>
      <c r="C207" s="16"/>
      <c r="D207" s="26"/>
      <c r="E207" s="16"/>
      <c r="F207" s="16"/>
      <c r="G207" s="16"/>
      <c r="H207" s="16"/>
      <c r="I207" s="16"/>
      <c r="J207" s="16"/>
      <c r="K207" s="16"/>
      <c r="L207" s="16"/>
      <c r="M207" s="16"/>
    </row>
    <row r="208" spans="1:13" ht="22.5" x14ac:dyDescent="0.25">
      <c r="A208" s="8" t="s">
        <v>103</v>
      </c>
      <c r="B208" s="9" t="s">
        <v>19</v>
      </c>
      <c r="C208" s="9" t="s">
        <v>104</v>
      </c>
      <c r="D208" s="18" t="s">
        <v>105</v>
      </c>
      <c r="E208" s="10"/>
      <c r="F208" s="10"/>
      <c r="G208" s="10"/>
      <c r="H208" s="10"/>
      <c r="I208" s="10"/>
      <c r="J208" s="10"/>
      <c r="K208" s="11">
        <f>K211</f>
        <v>4.5</v>
      </c>
      <c r="L208" s="11">
        <f>L211</f>
        <v>22.12</v>
      </c>
      <c r="M208" s="11">
        <f>M211</f>
        <v>99.54</v>
      </c>
    </row>
    <row r="209" spans="1:13" ht="90" x14ac:dyDescent="0.25">
      <c r="A209" s="10"/>
      <c r="B209" s="10"/>
      <c r="C209" s="10"/>
      <c r="D209" s="18" t="s">
        <v>106</v>
      </c>
      <c r="E209" s="10"/>
      <c r="F209" s="10"/>
      <c r="G209" s="10"/>
      <c r="H209" s="10"/>
      <c r="I209" s="10"/>
      <c r="J209" s="10"/>
      <c r="K209" s="10"/>
      <c r="L209" s="10"/>
      <c r="M209" s="10"/>
    </row>
    <row r="210" spans="1:13" x14ac:dyDescent="0.25">
      <c r="A210" s="10"/>
      <c r="B210" s="10"/>
      <c r="C210" s="9" t="s">
        <v>23</v>
      </c>
      <c r="D210" s="25"/>
      <c r="E210" s="9" t="s">
        <v>107</v>
      </c>
      <c r="F210" s="12">
        <v>3</v>
      </c>
      <c r="G210" s="13">
        <v>1.5</v>
      </c>
      <c r="H210" s="13">
        <v>0</v>
      </c>
      <c r="I210" s="13">
        <v>0</v>
      </c>
      <c r="J210" s="11">
        <f>OR(F210&lt;&gt;0,G210&lt;&gt;0,H210&lt;&gt;0,I210&lt;&gt;0)*(F210 + (F210 = 0))*(G210 + (G210 = 0))*(H210 + (H210 = 0))*(I210 + (I210 = 0))</f>
        <v>4.5</v>
      </c>
      <c r="K210" s="10"/>
      <c r="L210" s="10"/>
      <c r="M210" s="10"/>
    </row>
    <row r="211" spans="1:13" x14ac:dyDescent="0.25">
      <c r="A211" s="10"/>
      <c r="B211" s="10"/>
      <c r="C211" s="10"/>
      <c r="D211" s="25"/>
      <c r="E211" s="10"/>
      <c r="F211" s="10"/>
      <c r="G211" s="10"/>
      <c r="H211" s="10"/>
      <c r="I211" s="10"/>
      <c r="J211" s="14" t="s">
        <v>108</v>
      </c>
      <c r="K211" s="15">
        <f>J210</f>
        <v>4.5</v>
      </c>
      <c r="L211" s="13">
        <v>22.12</v>
      </c>
      <c r="M211" s="15">
        <f>ROUND(K211*L211,2)</f>
        <v>99.54</v>
      </c>
    </row>
    <row r="212" spans="1:13" ht="0.95" customHeight="1" x14ac:dyDescent="0.25">
      <c r="A212" s="16"/>
      <c r="B212" s="16"/>
      <c r="C212" s="16"/>
      <c r="D212" s="26"/>
      <c r="E212" s="16"/>
      <c r="F212" s="16"/>
      <c r="G212" s="16"/>
      <c r="H212" s="16"/>
      <c r="I212" s="16"/>
      <c r="J212" s="16"/>
      <c r="K212" s="16"/>
      <c r="L212" s="16"/>
      <c r="M212" s="16"/>
    </row>
    <row r="213" spans="1:13" ht="22.5" x14ac:dyDescent="0.25">
      <c r="A213" s="8" t="s">
        <v>109</v>
      </c>
      <c r="B213" s="9" t="s">
        <v>19</v>
      </c>
      <c r="C213" s="9" t="s">
        <v>104</v>
      </c>
      <c r="D213" s="18" t="s">
        <v>110</v>
      </c>
      <c r="E213" s="10"/>
      <c r="F213" s="10"/>
      <c r="G213" s="10"/>
      <c r="H213" s="10"/>
      <c r="I213" s="10"/>
      <c r="J213" s="10"/>
      <c r="K213" s="11">
        <f>K216</f>
        <v>3.9</v>
      </c>
      <c r="L213" s="11">
        <f>L216</f>
        <v>157.63</v>
      </c>
      <c r="M213" s="11">
        <f>M216</f>
        <v>614.76</v>
      </c>
    </row>
    <row r="214" spans="1:13" ht="78.75" x14ac:dyDescent="0.25">
      <c r="A214" s="10"/>
      <c r="B214" s="10"/>
      <c r="C214" s="10"/>
      <c r="D214" s="18" t="s">
        <v>111</v>
      </c>
      <c r="E214" s="10"/>
      <c r="F214" s="10"/>
      <c r="G214" s="10"/>
      <c r="H214" s="10"/>
      <c r="I214" s="10"/>
      <c r="J214" s="10"/>
      <c r="K214" s="10"/>
      <c r="L214" s="10"/>
      <c r="M214" s="10"/>
    </row>
    <row r="215" spans="1:13" x14ac:dyDescent="0.25">
      <c r="A215" s="10"/>
      <c r="B215" s="10"/>
      <c r="C215" s="9" t="s">
        <v>23</v>
      </c>
      <c r="D215" s="25"/>
      <c r="E215" s="9" t="s">
        <v>16</v>
      </c>
      <c r="F215" s="12">
        <v>1</v>
      </c>
      <c r="G215" s="13">
        <v>3.9</v>
      </c>
      <c r="H215" s="13">
        <v>0</v>
      </c>
      <c r="I215" s="13">
        <v>0</v>
      </c>
      <c r="J215" s="11">
        <f>OR(F215&lt;&gt;0,G215&lt;&gt;0,H215&lt;&gt;0,I215&lt;&gt;0)*(F215 + (F215 = 0))*(G215 + (G215 = 0))*(H215 + (H215 = 0))*(I215 + (I215 = 0))</f>
        <v>3.9</v>
      </c>
      <c r="K215" s="10"/>
      <c r="L215" s="10"/>
      <c r="M215" s="10"/>
    </row>
    <row r="216" spans="1:13" x14ac:dyDescent="0.25">
      <c r="A216" s="10"/>
      <c r="B216" s="10"/>
      <c r="C216" s="10"/>
      <c r="D216" s="25"/>
      <c r="E216" s="10"/>
      <c r="F216" s="10"/>
      <c r="G216" s="10"/>
      <c r="H216" s="10"/>
      <c r="I216" s="10"/>
      <c r="J216" s="14" t="s">
        <v>112</v>
      </c>
      <c r="K216" s="15">
        <f>J215</f>
        <v>3.9</v>
      </c>
      <c r="L216" s="13">
        <v>157.63</v>
      </c>
      <c r="M216" s="15">
        <f>ROUND(K216*L216,2)</f>
        <v>614.76</v>
      </c>
    </row>
    <row r="217" spans="1:13" ht="0.95" customHeight="1" x14ac:dyDescent="0.25">
      <c r="A217" s="16"/>
      <c r="B217" s="16"/>
      <c r="C217" s="16"/>
      <c r="D217" s="26"/>
      <c r="E217" s="16"/>
      <c r="F217" s="16"/>
      <c r="G217" s="16"/>
      <c r="H217" s="16"/>
      <c r="I217" s="16"/>
      <c r="J217" s="16"/>
      <c r="K217" s="16"/>
      <c r="L217" s="16"/>
      <c r="M217" s="16"/>
    </row>
    <row r="218" spans="1:13" x14ac:dyDescent="0.25">
      <c r="A218" s="8" t="s">
        <v>113</v>
      </c>
      <c r="B218" s="9" t="s">
        <v>19</v>
      </c>
      <c r="C218" s="9" t="s">
        <v>20</v>
      </c>
      <c r="D218" s="18" t="s">
        <v>114</v>
      </c>
      <c r="E218" s="10"/>
      <c r="F218" s="10"/>
      <c r="G218" s="10"/>
      <c r="H218" s="10"/>
      <c r="I218" s="10"/>
      <c r="J218" s="10"/>
      <c r="K218" s="11">
        <f>K245</f>
        <v>751.38</v>
      </c>
      <c r="L218" s="11">
        <f>L245</f>
        <v>20.95</v>
      </c>
      <c r="M218" s="11">
        <f>M245</f>
        <v>15741.41</v>
      </c>
    </row>
    <row r="219" spans="1:13" ht="78.75" x14ac:dyDescent="0.25">
      <c r="A219" s="10"/>
      <c r="B219" s="10"/>
      <c r="C219" s="10"/>
      <c r="D219" s="18" t="s">
        <v>115</v>
      </c>
      <c r="E219" s="10"/>
      <c r="F219" s="10"/>
      <c r="G219" s="10"/>
      <c r="H219" s="10"/>
      <c r="I219" s="10"/>
      <c r="J219" s="10"/>
      <c r="K219" s="10"/>
      <c r="L219" s="10"/>
      <c r="M219" s="10"/>
    </row>
    <row r="220" spans="1:13" x14ac:dyDescent="0.25">
      <c r="A220" s="10"/>
      <c r="B220" s="10"/>
      <c r="C220" s="9" t="s">
        <v>23</v>
      </c>
      <c r="D220" s="25"/>
      <c r="E220" s="9" t="s">
        <v>116</v>
      </c>
      <c r="F220" s="12"/>
      <c r="G220" s="13"/>
      <c r="H220" s="13"/>
      <c r="I220" s="13"/>
      <c r="J220" s="11">
        <f>OR(F220&lt;&gt;0,G220&lt;&gt;0,H220&lt;&gt;0,I220&lt;&gt;0)*(F220 + (F220 = 0))*(G220 + (G220 = 0))*(H220 + (H220 = 0))*(I220 + (I220 = 0))</f>
        <v>0</v>
      </c>
      <c r="K220" s="10"/>
      <c r="L220" s="10"/>
      <c r="M220" s="10"/>
    </row>
    <row r="221" spans="1:13" x14ac:dyDescent="0.25">
      <c r="A221" s="10"/>
      <c r="B221" s="10"/>
      <c r="C221" s="9" t="s">
        <v>23</v>
      </c>
      <c r="D221" s="25"/>
      <c r="E221" s="9" t="s">
        <v>32</v>
      </c>
      <c r="F221" s="12">
        <v>1</v>
      </c>
      <c r="G221" s="13">
        <v>12.85</v>
      </c>
      <c r="H221" s="13">
        <v>0</v>
      </c>
      <c r="I221" s="13">
        <v>3.25</v>
      </c>
      <c r="J221" s="11">
        <f>OR(F221&lt;&gt;0,G221&lt;&gt;0,H221&lt;&gt;0,I221&lt;&gt;0)*(F221 + (F221 = 0))*(G221 + (G221 = 0))*(H221 + (H221 = 0))*(I221 + (I221 = 0))</f>
        <v>41.76</v>
      </c>
      <c r="K221" s="10"/>
      <c r="L221" s="10"/>
      <c r="M221" s="10"/>
    </row>
    <row r="222" spans="1:13" x14ac:dyDescent="0.25">
      <c r="A222" s="10"/>
      <c r="B222" s="10"/>
      <c r="C222" s="9" t="s">
        <v>23</v>
      </c>
      <c r="D222" s="25"/>
      <c r="E222" s="9" t="s">
        <v>34</v>
      </c>
      <c r="F222" s="12">
        <v>1</v>
      </c>
      <c r="G222" s="13">
        <v>19</v>
      </c>
      <c r="H222" s="13">
        <v>0</v>
      </c>
      <c r="I222" s="13">
        <v>3.25</v>
      </c>
      <c r="J222" s="11">
        <f>OR(F222&lt;&gt;0,G222&lt;&gt;0,H222&lt;&gt;0,I222&lt;&gt;0)*(F222 + (F222 = 0))*(G222 + (G222 = 0))*(H222 + (H222 = 0))*(I222 + (I222 = 0))</f>
        <v>61.75</v>
      </c>
      <c r="K222" s="10"/>
      <c r="L222" s="10"/>
      <c r="M222" s="10"/>
    </row>
    <row r="223" spans="1:13" x14ac:dyDescent="0.25">
      <c r="A223" s="10"/>
      <c r="B223" s="10"/>
      <c r="C223" s="9" t="s">
        <v>23</v>
      </c>
      <c r="D223" s="25"/>
      <c r="E223" s="9" t="s">
        <v>35</v>
      </c>
      <c r="F223" s="12">
        <v>1</v>
      </c>
      <c r="G223" s="13">
        <v>21</v>
      </c>
      <c r="H223" s="13">
        <v>0</v>
      </c>
      <c r="I223" s="13">
        <v>3.25</v>
      </c>
      <c r="J223" s="11">
        <f>OR(F223&lt;&gt;0,G223&lt;&gt;0,H223&lt;&gt;0,I223&lt;&gt;0)*(F223 + (F223 = 0))*(G223 + (G223 = 0))*(H223 + (H223 = 0))*(I223 + (I223 = 0))</f>
        <v>68.25</v>
      </c>
      <c r="K223" s="10"/>
      <c r="L223" s="10"/>
      <c r="M223" s="10"/>
    </row>
    <row r="224" spans="1:13" x14ac:dyDescent="0.25">
      <c r="A224" s="10"/>
      <c r="B224" s="10"/>
      <c r="C224" s="9" t="s">
        <v>23</v>
      </c>
      <c r="D224" s="25"/>
      <c r="E224" s="9" t="s">
        <v>36</v>
      </c>
      <c r="F224" s="12">
        <v>1</v>
      </c>
      <c r="G224" s="13">
        <v>21.35</v>
      </c>
      <c r="H224" s="13">
        <v>0</v>
      </c>
      <c r="I224" s="13">
        <v>3.25</v>
      </c>
      <c r="J224" s="11">
        <f>OR(F224&lt;&gt;0,G224&lt;&gt;0,H224&lt;&gt;0,I224&lt;&gt;0)*(F224 + (F224 = 0))*(G224 + (G224 = 0))*(H224 + (H224 = 0))*(I224 + (I224 = 0))</f>
        <v>69.39</v>
      </c>
      <c r="K224" s="10"/>
      <c r="L224" s="10"/>
      <c r="M224" s="10"/>
    </row>
    <row r="225" spans="1:13" x14ac:dyDescent="0.25">
      <c r="A225" s="10"/>
      <c r="B225" s="10"/>
      <c r="C225" s="9" t="s">
        <v>23</v>
      </c>
      <c r="D225" s="25"/>
      <c r="E225" s="9" t="s">
        <v>37</v>
      </c>
      <c r="F225" s="12">
        <v>1</v>
      </c>
      <c r="G225" s="13">
        <v>7.75</v>
      </c>
      <c r="H225" s="13">
        <v>0</v>
      </c>
      <c r="I225" s="13">
        <v>3.25</v>
      </c>
      <c r="J225" s="11">
        <f>OR(F225&lt;&gt;0,G225&lt;&gt;0,H225&lt;&gt;0,I225&lt;&gt;0)*(F225 + (F225 = 0))*(G225 + (G225 = 0))*(H225 + (H225 = 0))*(I225 + (I225 = 0))</f>
        <v>25.19</v>
      </c>
      <c r="K225" s="10"/>
      <c r="L225" s="10"/>
      <c r="M225" s="10"/>
    </row>
    <row r="226" spans="1:13" x14ac:dyDescent="0.25">
      <c r="A226" s="10"/>
      <c r="B226" s="10"/>
      <c r="C226" s="9" t="s">
        <v>23</v>
      </c>
      <c r="D226" s="25"/>
      <c r="E226" s="9" t="s">
        <v>38</v>
      </c>
      <c r="F226" s="12">
        <v>1</v>
      </c>
      <c r="G226" s="13">
        <v>12.5</v>
      </c>
      <c r="H226" s="13">
        <v>0</v>
      </c>
      <c r="I226" s="13">
        <v>3.25</v>
      </c>
      <c r="J226" s="11">
        <f>OR(F226&lt;&gt;0,G226&lt;&gt;0,H226&lt;&gt;0,I226&lt;&gt;0)*(F226 + (F226 = 0))*(G226 + (G226 = 0))*(H226 + (H226 = 0))*(I226 + (I226 = 0))</f>
        <v>40.630000000000003</v>
      </c>
      <c r="K226" s="10"/>
      <c r="L226" s="10"/>
      <c r="M226" s="10"/>
    </row>
    <row r="227" spans="1:13" x14ac:dyDescent="0.25">
      <c r="A227" s="10"/>
      <c r="B227" s="10"/>
      <c r="C227" s="9" t="s">
        <v>23</v>
      </c>
      <c r="D227" s="25"/>
      <c r="E227" s="9" t="s">
        <v>40</v>
      </c>
      <c r="F227" s="12">
        <v>1</v>
      </c>
      <c r="G227" s="13">
        <v>19.3</v>
      </c>
      <c r="H227" s="13">
        <v>0</v>
      </c>
      <c r="I227" s="13">
        <v>3.25</v>
      </c>
      <c r="J227" s="11">
        <f>OR(F227&lt;&gt;0,G227&lt;&gt;0,H227&lt;&gt;0,I227&lt;&gt;0)*(F227 + (F227 = 0))*(G227 + (G227 = 0))*(H227 + (H227 = 0))*(I227 + (I227 = 0))</f>
        <v>62.73</v>
      </c>
      <c r="K227" s="10"/>
      <c r="L227" s="10"/>
      <c r="M227" s="10"/>
    </row>
    <row r="228" spans="1:13" x14ac:dyDescent="0.25">
      <c r="A228" s="10"/>
      <c r="B228" s="10"/>
      <c r="C228" s="9" t="s">
        <v>23</v>
      </c>
      <c r="D228" s="25"/>
      <c r="E228" s="9" t="s">
        <v>42</v>
      </c>
      <c r="F228" s="12">
        <v>1</v>
      </c>
      <c r="G228" s="13">
        <v>21.4</v>
      </c>
      <c r="H228" s="13">
        <v>0</v>
      </c>
      <c r="I228" s="13">
        <v>3.25</v>
      </c>
      <c r="J228" s="11">
        <f>OR(F228&lt;&gt;0,G228&lt;&gt;0,H228&lt;&gt;0,I228&lt;&gt;0)*(F228 + (F228 = 0))*(G228 + (G228 = 0))*(H228 + (H228 = 0))*(I228 + (I228 = 0))</f>
        <v>69.55</v>
      </c>
      <c r="K228" s="10"/>
      <c r="L228" s="10"/>
      <c r="M228" s="10"/>
    </row>
    <row r="229" spans="1:13" x14ac:dyDescent="0.25">
      <c r="A229" s="10"/>
      <c r="B229" s="10"/>
      <c r="C229" s="9" t="s">
        <v>23</v>
      </c>
      <c r="D229" s="25"/>
      <c r="E229" s="9" t="s">
        <v>16</v>
      </c>
      <c r="F229" s="12">
        <v>1</v>
      </c>
      <c r="G229" s="13">
        <v>4.45</v>
      </c>
      <c r="H229" s="13">
        <v>0</v>
      </c>
      <c r="I229" s="13">
        <v>3.25</v>
      </c>
      <c r="J229" s="11">
        <f>OR(F229&lt;&gt;0,G229&lt;&gt;0,H229&lt;&gt;0,I229&lt;&gt;0)*(F229 + (F229 = 0))*(G229 + (G229 = 0))*(H229 + (H229 = 0))*(I229 + (I229 = 0))</f>
        <v>14.46</v>
      </c>
      <c r="K229" s="10"/>
      <c r="L229" s="10"/>
      <c r="M229" s="10"/>
    </row>
    <row r="230" spans="1:13" x14ac:dyDescent="0.25">
      <c r="A230" s="10"/>
      <c r="B230" s="10"/>
      <c r="C230" s="9" t="s">
        <v>23</v>
      </c>
      <c r="D230" s="25"/>
      <c r="E230" s="9" t="s">
        <v>43</v>
      </c>
      <c r="F230" s="12">
        <v>1</v>
      </c>
      <c r="G230" s="13">
        <v>23.35</v>
      </c>
      <c r="H230" s="13">
        <v>0</v>
      </c>
      <c r="I230" s="13">
        <v>3.25</v>
      </c>
      <c r="J230" s="11">
        <f>OR(F230&lt;&gt;0,G230&lt;&gt;0,H230&lt;&gt;0,I230&lt;&gt;0)*(F230 + (F230 = 0))*(G230 + (G230 = 0))*(H230 + (H230 = 0))*(I230 + (I230 = 0))</f>
        <v>75.89</v>
      </c>
      <c r="K230" s="10"/>
      <c r="L230" s="10"/>
      <c r="M230" s="10"/>
    </row>
    <row r="231" spans="1:13" x14ac:dyDescent="0.25">
      <c r="A231" s="10"/>
      <c r="B231" s="10"/>
      <c r="C231" s="9" t="s">
        <v>23</v>
      </c>
      <c r="D231" s="25"/>
      <c r="E231" s="9" t="s">
        <v>16</v>
      </c>
      <c r="F231" s="12">
        <v>1</v>
      </c>
      <c r="G231" s="13">
        <v>17.100000000000001</v>
      </c>
      <c r="H231" s="13">
        <v>0</v>
      </c>
      <c r="I231" s="13">
        <v>3.25</v>
      </c>
      <c r="J231" s="11">
        <f>OR(F231&lt;&gt;0,G231&lt;&gt;0,H231&lt;&gt;0,I231&lt;&gt;0)*(F231 + (F231 = 0))*(G231 + (G231 = 0))*(H231 + (H231 = 0))*(I231 + (I231 = 0))</f>
        <v>55.58</v>
      </c>
      <c r="K231" s="10"/>
      <c r="L231" s="10"/>
      <c r="M231" s="10"/>
    </row>
    <row r="232" spans="1:13" x14ac:dyDescent="0.25">
      <c r="A232" s="10"/>
      <c r="B232" s="10"/>
      <c r="C232" s="9" t="s">
        <v>23</v>
      </c>
      <c r="D232" s="25"/>
      <c r="E232" s="9" t="s">
        <v>117</v>
      </c>
      <c r="F232" s="12"/>
      <c r="G232" s="13"/>
      <c r="H232" s="13"/>
      <c r="I232" s="13"/>
      <c r="J232" s="11">
        <f>OR(F232&lt;&gt;0,G232&lt;&gt;0,H232&lt;&gt;0,I232&lt;&gt;0)*(F232 + (F232 = 0))*(G232 + (G232 = 0))*(H232 + (H232 = 0))*(I232 + (I232 = 0))</f>
        <v>0</v>
      </c>
      <c r="K232" s="10"/>
      <c r="L232" s="10"/>
      <c r="M232" s="10"/>
    </row>
    <row r="233" spans="1:13" x14ac:dyDescent="0.25">
      <c r="A233" s="10"/>
      <c r="B233" s="10"/>
      <c r="C233" s="9" t="s">
        <v>23</v>
      </c>
      <c r="D233" s="25"/>
      <c r="E233" s="9" t="s">
        <v>32</v>
      </c>
      <c r="F233" s="12">
        <v>1</v>
      </c>
      <c r="G233" s="13">
        <v>9.4</v>
      </c>
      <c r="H233" s="13">
        <v>0</v>
      </c>
      <c r="I233" s="13">
        <v>0</v>
      </c>
      <c r="J233" s="11">
        <f>OR(F233&lt;&gt;0,G233&lt;&gt;0,H233&lt;&gt;0,I233&lt;&gt;0)*(F233 + (F233 = 0))*(G233 + (G233 = 0))*(H233 + (H233 = 0))*(I233 + (I233 = 0))</f>
        <v>9.4</v>
      </c>
      <c r="K233" s="10"/>
      <c r="L233" s="10"/>
      <c r="M233" s="10"/>
    </row>
    <row r="234" spans="1:13" x14ac:dyDescent="0.25">
      <c r="A234" s="10"/>
      <c r="B234" s="10"/>
      <c r="C234" s="9" t="s">
        <v>23</v>
      </c>
      <c r="D234" s="25"/>
      <c r="E234" s="9" t="s">
        <v>34</v>
      </c>
      <c r="F234" s="12">
        <v>1</v>
      </c>
      <c r="G234" s="13">
        <v>14</v>
      </c>
      <c r="H234" s="13">
        <v>0</v>
      </c>
      <c r="I234" s="13">
        <v>0</v>
      </c>
      <c r="J234" s="11">
        <f>OR(F234&lt;&gt;0,G234&lt;&gt;0,H234&lt;&gt;0,I234&lt;&gt;0)*(F234 + (F234 = 0))*(G234 + (G234 = 0))*(H234 + (H234 = 0))*(I234 + (I234 = 0))</f>
        <v>14</v>
      </c>
      <c r="K234" s="10"/>
      <c r="L234" s="10"/>
      <c r="M234" s="10"/>
    </row>
    <row r="235" spans="1:13" x14ac:dyDescent="0.25">
      <c r="A235" s="10"/>
      <c r="B235" s="10"/>
      <c r="C235" s="9" t="s">
        <v>23</v>
      </c>
      <c r="D235" s="25"/>
      <c r="E235" s="9" t="s">
        <v>35</v>
      </c>
      <c r="F235" s="12">
        <v>1</v>
      </c>
      <c r="G235" s="13">
        <v>12.5</v>
      </c>
      <c r="H235" s="13">
        <v>0</v>
      </c>
      <c r="I235" s="13">
        <v>0</v>
      </c>
      <c r="J235" s="11">
        <f>OR(F235&lt;&gt;0,G235&lt;&gt;0,H235&lt;&gt;0,I235&lt;&gt;0)*(F235 + (F235 = 0))*(G235 + (G235 = 0))*(H235 + (H235 = 0))*(I235 + (I235 = 0))</f>
        <v>12.5</v>
      </c>
      <c r="K235" s="10"/>
      <c r="L235" s="10"/>
      <c r="M235" s="10"/>
    </row>
    <row r="236" spans="1:13" x14ac:dyDescent="0.25">
      <c r="A236" s="10"/>
      <c r="B236" s="10"/>
      <c r="C236" s="9" t="s">
        <v>23</v>
      </c>
      <c r="D236" s="25"/>
      <c r="E236" s="9" t="s">
        <v>16</v>
      </c>
      <c r="F236" s="12">
        <v>1</v>
      </c>
      <c r="G236" s="13">
        <v>12.9</v>
      </c>
      <c r="H236" s="13">
        <v>0</v>
      </c>
      <c r="I236" s="13">
        <v>0</v>
      </c>
      <c r="J236" s="11">
        <f>OR(F236&lt;&gt;0,G236&lt;&gt;0,H236&lt;&gt;0,I236&lt;&gt;0)*(F236 + (F236 = 0))*(G236 + (G236 = 0))*(H236 + (H236 = 0))*(I236 + (I236 = 0))</f>
        <v>12.9</v>
      </c>
      <c r="K236" s="10"/>
      <c r="L236" s="10"/>
      <c r="M236" s="10"/>
    </row>
    <row r="237" spans="1:13" x14ac:dyDescent="0.25">
      <c r="A237" s="10"/>
      <c r="B237" s="10"/>
      <c r="C237" s="9" t="s">
        <v>23</v>
      </c>
      <c r="D237" s="25"/>
      <c r="E237" s="9" t="s">
        <v>36</v>
      </c>
      <c r="F237" s="12">
        <v>1</v>
      </c>
      <c r="G237" s="13">
        <v>19.05</v>
      </c>
      <c r="H237" s="13">
        <v>0</v>
      </c>
      <c r="I237" s="13">
        <v>0</v>
      </c>
      <c r="J237" s="11">
        <f>OR(F237&lt;&gt;0,G237&lt;&gt;0,H237&lt;&gt;0,I237&lt;&gt;0)*(F237 + (F237 = 0))*(G237 + (G237 = 0))*(H237 + (H237 = 0))*(I237 + (I237 = 0))</f>
        <v>19.05</v>
      </c>
      <c r="K237" s="10"/>
      <c r="L237" s="10"/>
      <c r="M237" s="10"/>
    </row>
    <row r="238" spans="1:13" x14ac:dyDescent="0.25">
      <c r="A238" s="10"/>
      <c r="B238" s="10"/>
      <c r="C238" s="9" t="s">
        <v>23</v>
      </c>
      <c r="D238" s="25"/>
      <c r="E238" s="9" t="s">
        <v>37</v>
      </c>
      <c r="F238" s="12">
        <v>1</v>
      </c>
      <c r="G238" s="13">
        <v>3.3</v>
      </c>
      <c r="H238" s="13">
        <v>0</v>
      </c>
      <c r="I238" s="13">
        <v>0</v>
      </c>
      <c r="J238" s="11">
        <f>OR(F238&lt;&gt;0,G238&lt;&gt;0,H238&lt;&gt;0,I238&lt;&gt;0)*(F238 + (F238 = 0))*(G238 + (G238 = 0))*(H238 + (H238 = 0))*(I238 + (I238 = 0))</f>
        <v>3.3</v>
      </c>
      <c r="K238" s="10"/>
      <c r="L238" s="10"/>
      <c r="M238" s="10"/>
    </row>
    <row r="239" spans="1:13" x14ac:dyDescent="0.25">
      <c r="A239" s="10"/>
      <c r="B239" s="10"/>
      <c r="C239" s="9" t="s">
        <v>23</v>
      </c>
      <c r="D239" s="25"/>
      <c r="E239" s="9" t="s">
        <v>38</v>
      </c>
      <c r="F239" s="12">
        <v>1</v>
      </c>
      <c r="G239" s="13">
        <v>7.75</v>
      </c>
      <c r="H239" s="13">
        <v>0</v>
      </c>
      <c r="I239" s="13">
        <v>0</v>
      </c>
      <c r="J239" s="11">
        <f>OR(F239&lt;&gt;0,G239&lt;&gt;0,H239&lt;&gt;0,I239&lt;&gt;0)*(F239 + (F239 = 0))*(G239 + (G239 = 0))*(H239 + (H239 = 0))*(I239 + (I239 = 0))</f>
        <v>7.75</v>
      </c>
      <c r="K239" s="10"/>
      <c r="L239" s="10"/>
      <c r="M239" s="10"/>
    </row>
    <row r="240" spans="1:13" x14ac:dyDescent="0.25">
      <c r="A240" s="10"/>
      <c r="B240" s="10"/>
      <c r="C240" s="9" t="s">
        <v>23</v>
      </c>
      <c r="D240" s="25"/>
      <c r="E240" s="9" t="s">
        <v>40</v>
      </c>
      <c r="F240" s="12">
        <v>1</v>
      </c>
      <c r="G240" s="13">
        <v>15.6</v>
      </c>
      <c r="H240" s="13">
        <v>0</v>
      </c>
      <c r="I240" s="13">
        <v>0</v>
      </c>
      <c r="J240" s="11">
        <f>OR(F240&lt;&gt;0,G240&lt;&gt;0,H240&lt;&gt;0,I240&lt;&gt;0)*(F240 + (F240 = 0))*(G240 + (G240 = 0))*(H240 + (H240 = 0))*(I240 + (I240 = 0))</f>
        <v>15.6</v>
      </c>
      <c r="K240" s="10"/>
      <c r="L240" s="10"/>
      <c r="M240" s="10"/>
    </row>
    <row r="241" spans="1:13" x14ac:dyDescent="0.25">
      <c r="A241" s="10"/>
      <c r="B241" s="10"/>
      <c r="C241" s="9" t="s">
        <v>23</v>
      </c>
      <c r="D241" s="25"/>
      <c r="E241" s="9" t="s">
        <v>42</v>
      </c>
      <c r="F241" s="12">
        <v>1</v>
      </c>
      <c r="G241" s="13">
        <v>22.2</v>
      </c>
      <c r="H241" s="13">
        <v>0</v>
      </c>
      <c r="I241" s="13">
        <v>0</v>
      </c>
      <c r="J241" s="11">
        <f>OR(F241&lt;&gt;0,G241&lt;&gt;0,H241&lt;&gt;0,I241&lt;&gt;0)*(F241 + (F241 = 0))*(G241 + (G241 = 0))*(H241 + (H241 = 0))*(I241 + (I241 = 0))</f>
        <v>22.2</v>
      </c>
      <c r="K241" s="10"/>
      <c r="L241" s="10"/>
      <c r="M241" s="10"/>
    </row>
    <row r="242" spans="1:13" x14ac:dyDescent="0.25">
      <c r="A242" s="10"/>
      <c r="B242" s="10"/>
      <c r="C242" s="9" t="s">
        <v>23</v>
      </c>
      <c r="D242" s="25"/>
      <c r="E242" s="9" t="s">
        <v>16</v>
      </c>
      <c r="F242" s="12">
        <v>1</v>
      </c>
      <c r="G242" s="13">
        <v>4.55</v>
      </c>
      <c r="H242" s="13">
        <v>0</v>
      </c>
      <c r="I242" s="13">
        <v>0</v>
      </c>
      <c r="J242" s="11">
        <f>OR(F242&lt;&gt;0,G242&lt;&gt;0,H242&lt;&gt;0,I242&lt;&gt;0)*(F242 + (F242 = 0))*(G242 + (G242 = 0))*(H242 + (H242 = 0))*(I242 + (I242 = 0))</f>
        <v>4.55</v>
      </c>
      <c r="K242" s="10"/>
      <c r="L242" s="10"/>
      <c r="M242" s="10"/>
    </row>
    <row r="243" spans="1:13" x14ac:dyDescent="0.25">
      <c r="A243" s="10"/>
      <c r="B243" s="10"/>
      <c r="C243" s="9" t="s">
        <v>23</v>
      </c>
      <c r="D243" s="25"/>
      <c r="E243" s="9" t="s">
        <v>43</v>
      </c>
      <c r="F243" s="12">
        <v>1</v>
      </c>
      <c r="G243" s="13">
        <v>29.8</v>
      </c>
      <c r="H243" s="13">
        <v>0</v>
      </c>
      <c r="I243" s="13">
        <v>0</v>
      </c>
      <c r="J243" s="11">
        <f>OR(F243&lt;&gt;0,G243&lt;&gt;0,H243&lt;&gt;0,I243&lt;&gt;0)*(F243 + (F243 = 0))*(G243 + (G243 = 0))*(H243 + (H243 = 0))*(I243 + (I243 = 0))</f>
        <v>29.8</v>
      </c>
      <c r="K243" s="10"/>
      <c r="L243" s="10"/>
      <c r="M243" s="10"/>
    </row>
    <row r="244" spans="1:13" x14ac:dyDescent="0.25">
      <c r="A244" s="10"/>
      <c r="B244" s="10"/>
      <c r="C244" s="9" t="s">
        <v>23</v>
      </c>
      <c r="D244" s="25"/>
      <c r="E244" s="9" t="s">
        <v>16</v>
      </c>
      <c r="F244" s="12">
        <v>1</v>
      </c>
      <c r="G244" s="13">
        <v>15.15</v>
      </c>
      <c r="H244" s="13">
        <v>0</v>
      </c>
      <c r="I244" s="13">
        <v>0</v>
      </c>
      <c r="J244" s="11">
        <f>OR(F244&lt;&gt;0,G244&lt;&gt;0,H244&lt;&gt;0,I244&lt;&gt;0)*(F244 + (F244 = 0))*(G244 + (G244 = 0))*(H244 + (H244 = 0))*(I244 + (I244 = 0))</f>
        <v>15.15</v>
      </c>
      <c r="K244" s="10"/>
      <c r="L244" s="10"/>
      <c r="M244" s="10"/>
    </row>
    <row r="245" spans="1:13" x14ac:dyDescent="0.25">
      <c r="A245" s="10"/>
      <c r="B245" s="10"/>
      <c r="C245" s="10"/>
      <c r="D245" s="25"/>
      <c r="E245" s="10"/>
      <c r="F245" s="10"/>
      <c r="G245" s="10"/>
      <c r="H245" s="10"/>
      <c r="I245" s="10"/>
      <c r="J245" s="14" t="s">
        <v>118</v>
      </c>
      <c r="K245" s="15">
        <f>SUM(J220:J244)</f>
        <v>751.38</v>
      </c>
      <c r="L245" s="13">
        <v>20.95</v>
      </c>
      <c r="M245" s="15">
        <f>ROUND(K245*L245,2)</f>
        <v>15741.41</v>
      </c>
    </row>
    <row r="246" spans="1:13" ht="0.95" customHeight="1" x14ac:dyDescent="0.25">
      <c r="A246" s="16"/>
      <c r="B246" s="16"/>
      <c r="C246" s="16"/>
      <c r="D246" s="26"/>
      <c r="E246" s="16"/>
      <c r="F246" s="16"/>
      <c r="G246" s="16"/>
      <c r="H246" s="16"/>
      <c r="I246" s="16"/>
      <c r="J246" s="16"/>
      <c r="K246" s="16"/>
      <c r="L246" s="16"/>
      <c r="M246" s="16"/>
    </row>
    <row r="247" spans="1:13" ht="22.5" x14ac:dyDescent="0.25">
      <c r="A247" s="8" t="s">
        <v>119</v>
      </c>
      <c r="B247" s="9" t="s">
        <v>19</v>
      </c>
      <c r="C247" s="9" t="s">
        <v>20</v>
      </c>
      <c r="D247" s="18" t="s">
        <v>120</v>
      </c>
      <c r="E247" s="10"/>
      <c r="F247" s="10"/>
      <c r="G247" s="10"/>
      <c r="H247" s="10"/>
      <c r="I247" s="10"/>
      <c r="J247" s="10"/>
      <c r="K247" s="11">
        <f>K252</f>
        <v>111.89</v>
      </c>
      <c r="L247" s="11">
        <f>L252</f>
        <v>24.22</v>
      </c>
      <c r="M247" s="11">
        <f>M252</f>
        <v>2709.98</v>
      </c>
    </row>
    <row r="248" spans="1:13" ht="90" x14ac:dyDescent="0.25">
      <c r="A248" s="10"/>
      <c r="B248" s="10"/>
      <c r="C248" s="10"/>
      <c r="D248" s="18" t="s">
        <v>121</v>
      </c>
      <c r="E248" s="10"/>
      <c r="F248" s="10"/>
      <c r="G248" s="10"/>
      <c r="H248" s="10"/>
      <c r="I248" s="10"/>
      <c r="J248" s="10"/>
      <c r="K248" s="10"/>
      <c r="L248" s="10"/>
      <c r="M248" s="10"/>
    </row>
    <row r="249" spans="1:13" x14ac:dyDescent="0.25">
      <c r="A249" s="10"/>
      <c r="B249" s="10"/>
      <c r="C249" s="9" t="s">
        <v>23</v>
      </c>
      <c r="D249" s="25"/>
      <c r="E249" s="9" t="s">
        <v>24</v>
      </c>
      <c r="F249" s="12">
        <v>2</v>
      </c>
      <c r="G249" s="13">
        <v>7.05</v>
      </c>
      <c r="H249" s="13">
        <v>0</v>
      </c>
      <c r="I249" s="13">
        <v>3.78</v>
      </c>
      <c r="J249" s="11">
        <f>OR(F249&lt;&gt;0,G249&lt;&gt;0,H249&lt;&gt;0,I249&lt;&gt;0)*(F249 + (F249 = 0))*(G249 + (G249 = 0))*(H249 + (H249 = 0))*(I249 + (I249 = 0))</f>
        <v>53.3</v>
      </c>
      <c r="K249" s="10"/>
      <c r="L249" s="10"/>
      <c r="M249" s="10"/>
    </row>
    <row r="250" spans="1:13" x14ac:dyDescent="0.25">
      <c r="A250" s="10"/>
      <c r="B250" s="10"/>
      <c r="C250" s="9" t="s">
        <v>23</v>
      </c>
      <c r="D250" s="25"/>
      <c r="E250" s="9" t="s">
        <v>16</v>
      </c>
      <c r="F250" s="12">
        <v>1</v>
      </c>
      <c r="G250" s="13">
        <v>2.2999999999999998</v>
      </c>
      <c r="H250" s="13">
        <v>0</v>
      </c>
      <c r="I250" s="13">
        <v>3.78</v>
      </c>
      <c r="J250" s="11">
        <f>OR(F250&lt;&gt;0,G250&lt;&gt;0,H250&lt;&gt;0,I250&lt;&gt;0)*(F250 + (F250 = 0))*(G250 + (G250 = 0))*(H250 + (H250 = 0))*(I250 + (I250 = 0))</f>
        <v>8.69</v>
      </c>
      <c r="K250" s="10"/>
      <c r="L250" s="10"/>
      <c r="M250" s="10"/>
    </row>
    <row r="251" spans="1:13" x14ac:dyDescent="0.25">
      <c r="A251" s="10"/>
      <c r="B251" s="10"/>
      <c r="C251" s="9" t="s">
        <v>23</v>
      </c>
      <c r="D251" s="25"/>
      <c r="E251" s="9" t="s">
        <v>16</v>
      </c>
      <c r="F251" s="12">
        <v>4</v>
      </c>
      <c r="G251" s="13">
        <v>3.3</v>
      </c>
      <c r="H251" s="13">
        <v>0</v>
      </c>
      <c r="I251" s="13">
        <v>3.78</v>
      </c>
      <c r="J251" s="11">
        <f>OR(F251&lt;&gt;0,G251&lt;&gt;0,H251&lt;&gt;0,I251&lt;&gt;0)*(F251 + (F251 = 0))*(G251 + (G251 = 0))*(H251 + (H251 = 0))*(I251 + (I251 = 0))</f>
        <v>49.9</v>
      </c>
      <c r="K251" s="10"/>
      <c r="L251" s="10"/>
      <c r="M251" s="10"/>
    </row>
    <row r="252" spans="1:13" x14ac:dyDescent="0.25">
      <c r="A252" s="10"/>
      <c r="B252" s="10"/>
      <c r="C252" s="10"/>
      <c r="D252" s="25"/>
      <c r="E252" s="10"/>
      <c r="F252" s="10"/>
      <c r="G252" s="10"/>
      <c r="H252" s="10"/>
      <c r="I252" s="10"/>
      <c r="J252" s="14" t="s">
        <v>122</v>
      </c>
      <c r="K252" s="15">
        <f>SUM(J249:J251)</f>
        <v>111.89</v>
      </c>
      <c r="L252" s="13">
        <v>24.22</v>
      </c>
      <c r="M252" s="15">
        <f>ROUND(K252*L252,2)</f>
        <v>2709.98</v>
      </c>
    </row>
    <row r="253" spans="1:13" ht="0.95" customHeight="1" x14ac:dyDescent="0.25">
      <c r="A253" s="16"/>
      <c r="B253" s="16"/>
      <c r="C253" s="16"/>
      <c r="D253" s="26"/>
      <c r="E253" s="16"/>
      <c r="F253" s="16"/>
      <c r="G253" s="16"/>
      <c r="H253" s="16"/>
      <c r="I253" s="16"/>
      <c r="J253" s="16"/>
      <c r="K253" s="16"/>
      <c r="L253" s="16"/>
      <c r="M253" s="16"/>
    </row>
    <row r="254" spans="1:13" ht="22.5" x14ac:dyDescent="0.25">
      <c r="A254" s="8" t="s">
        <v>123</v>
      </c>
      <c r="B254" s="9" t="s">
        <v>19</v>
      </c>
      <c r="C254" s="9" t="s">
        <v>20</v>
      </c>
      <c r="D254" s="18" t="s">
        <v>124</v>
      </c>
      <c r="E254" s="10"/>
      <c r="F254" s="10"/>
      <c r="G254" s="10"/>
      <c r="H254" s="10"/>
      <c r="I254" s="10"/>
      <c r="J254" s="10"/>
      <c r="K254" s="11">
        <f>K262</f>
        <v>24.36</v>
      </c>
      <c r="L254" s="11">
        <f>L262</f>
        <v>26.35</v>
      </c>
      <c r="M254" s="11">
        <f>M262</f>
        <v>641.89</v>
      </c>
    </row>
    <row r="255" spans="1:13" ht="90" x14ac:dyDescent="0.25">
      <c r="A255" s="10"/>
      <c r="B255" s="10"/>
      <c r="C255" s="10"/>
      <c r="D255" s="18" t="s">
        <v>125</v>
      </c>
      <c r="E255" s="10"/>
      <c r="F255" s="10"/>
      <c r="G255" s="10"/>
      <c r="H255" s="10"/>
      <c r="I255" s="10"/>
      <c r="J255" s="10"/>
      <c r="K255" s="10"/>
      <c r="L255" s="10"/>
      <c r="M255" s="10"/>
    </row>
    <row r="256" spans="1:13" x14ac:dyDescent="0.25">
      <c r="A256" s="10"/>
      <c r="B256" s="10"/>
      <c r="C256" s="9" t="s">
        <v>23</v>
      </c>
      <c r="D256" s="25"/>
      <c r="E256" s="9" t="s">
        <v>126</v>
      </c>
      <c r="F256" s="12"/>
      <c r="G256" s="13"/>
      <c r="H256" s="13"/>
      <c r="I256" s="13"/>
      <c r="J256" s="11">
        <f>OR(F256&lt;&gt;0,G256&lt;&gt;0,H256&lt;&gt;0,I256&lt;&gt;0)*(F256 + (F256 = 0))*(G256 + (G256 = 0))*(H256 + (H256 = 0))*(I256 + (I256 = 0))</f>
        <v>0</v>
      </c>
      <c r="K256" s="10"/>
      <c r="L256" s="10"/>
      <c r="M256" s="10"/>
    </row>
    <row r="257" spans="1:13" x14ac:dyDescent="0.25">
      <c r="A257" s="10"/>
      <c r="B257" s="10"/>
      <c r="C257" s="9" t="s">
        <v>23</v>
      </c>
      <c r="D257" s="25"/>
      <c r="E257" s="9" t="s">
        <v>60</v>
      </c>
      <c r="F257" s="12">
        <v>3</v>
      </c>
      <c r="G257" s="13">
        <v>3</v>
      </c>
      <c r="H257" s="13">
        <v>0</v>
      </c>
      <c r="I257" s="13">
        <v>2</v>
      </c>
      <c r="J257" s="11">
        <f>OR(F257&lt;&gt;0,G257&lt;&gt;0,H257&lt;&gt;0,I257&lt;&gt;0)*(F257 + (F257 = 0))*(G257 + (G257 = 0))*(H257 + (H257 = 0))*(I257 + (I257 = 0))</f>
        <v>18</v>
      </c>
      <c r="K257" s="10"/>
      <c r="L257" s="10"/>
      <c r="M257" s="10"/>
    </row>
    <row r="258" spans="1:13" x14ac:dyDescent="0.25">
      <c r="A258" s="10"/>
      <c r="B258" s="10"/>
      <c r="C258" s="9" t="s">
        <v>23</v>
      </c>
      <c r="D258" s="25"/>
      <c r="E258" s="9" t="s">
        <v>127</v>
      </c>
      <c r="F258" s="12">
        <v>1</v>
      </c>
      <c r="G258" s="13">
        <v>0.2</v>
      </c>
      <c r="H258" s="13">
        <v>0</v>
      </c>
      <c r="I258" s="13">
        <v>2.5499999999999998</v>
      </c>
      <c r="J258" s="11">
        <f>OR(F258&lt;&gt;0,G258&lt;&gt;0,H258&lt;&gt;0,I258&lt;&gt;0)*(F258 + (F258 = 0))*(G258 + (G258 = 0))*(H258 + (H258 = 0))*(I258 + (I258 = 0))</f>
        <v>0.51</v>
      </c>
      <c r="K258" s="10"/>
      <c r="L258" s="10"/>
      <c r="M258" s="10"/>
    </row>
    <row r="259" spans="1:13" x14ac:dyDescent="0.25">
      <c r="A259" s="10"/>
      <c r="B259" s="10"/>
      <c r="C259" s="9" t="s">
        <v>23</v>
      </c>
      <c r="D259" s="25"/>
      <c r="E259" s="9" t="s">
        <v>16</v>
      </c>
      <c r="F259" s="12">
        <v>1</v>
      </c>
      <c r="G259" s="13">
        <v>4.25</v>
      </c>
      <c r="H259" s="13">
        <v>0</v>
      </c>
      <c r="I259" s="13">
        <v>0.25</v>
      </c>
      <c r="J259" s="11">
        <f>OR(F259&lt;&gt;0,G259&lt;&gt;0,H259&lt;&gt;0,I259&lt;&gt;0)*(F259 + (F259 = 0))*(G259 + (G259 = 0))*(H259 + (H259 = 0))*(I259 + (I259 = 0))</f>
        <v>1.06</v>
      </c>
      <c r="K259" s="10"/>
      <c r="L259" s="10"/>
      <c r="M259" s="10"/>
    </row>
    <row r="260" spans="1:13" x14ac:dyDescent="0.25">
      <c r="A260" s="10"/>
      <c r="B260" s="10"/>
      <c r="C260" s="9" t="s">
        <v>23</v>
      </c>
      <c r="D260" s="25"/>
      <c r="E260" s="9" t="s">
        <v>61</v>
      </c>
      <c r="F260" s="12"/>
      <c r="G260" s="13"/>
      <c r="H260" s="13"/>
      <c r="I260" s="13"/>
      <c r="J260" s="11">
        <f>OR(F260&lt;&gt;0,G260&lt;&gt;0,H260&lt;&gt;0,I260&lt;&gt;0)*(F260 + (F260 = 0))*(G260 + (G260 = 0))*(H260 + (H260 = 0))*(I260 + (I260 = 0))</f>
        <v>0</v>
      </c>
      <c r="K260" s="10"/>
      <c r="L260" s="10"/>
      <c r="M260" s="10"/>
    </row>
    <row r="261" spans="1:13" x14ac:dyDescent="0.25">
      <c r="A261" s="10"/>
      <c r="B261" s="10"/>
      <c r="C261" s="9" t="s">
        <v>23</v>
      </c>
      <c r="D261" s="25"/>
      <c r="E261" s="9" t="s">
        <v>128</v>
      </c>
      <c r="F261" s="12">
        <v>1</v>
      </c>
      <c r="G261" s="13">
        <v>1.45</v>
      </c>
      <c r="H261" s="13">
        <v>0</v>
      </c>
      <c r="I261" s="13">
        <v>3.3</v>
      </c>
      <c r="J261" s="11">
        <f>OR(F261&lt;&gt;0,G261&lt;&gt;0,H261&lt;&gt;0,I261&lt;&gt;0)*(F261 + (F261 = 0))*(G261 + (G261 = 0))*(H261 + (H261 = 0))*(I261 + (I261 = 0))</f>
        <v>4.79</v>
      </c>
      <c r="K261" s="10"/>
      <c r="L261" s="10"/>
      <c r="M261" s="10"/>
    </row>
    <row r="262" spans="1:13" x14ac:dyDescent="0.25">
      <c r="A262" s="10"/>
      <c r="B262" s="10"/>
      <c r="C262" s="10"/>
      <c r="D262" s="25"/>
      <c r="E262" s="10"/>
      <c r="F262" s="10"/>
      <c r="G262" s="10"/>
      <c r="H262" s="10"/>
      <c r="I262" s="10"/>
      <c r="J262" s="14" t="s">
        <v>129</v>
      </c>
      <c r="K262" s="15">
        <f>SUM(J256:J261)</f>
        <v>24.36</v>
      </c>
      <c r="L262" s="13">
        <v>26.35</v>
      </c>
      <c r="M262" s="15">
        <f>ROUND(K262*L262,2)</f>
        <v>641.89</v>
      </c>
    </row>
    <row r="263" spans="1:13" ht="0.95" customHeight="1" x14ac:dyDescent="0.25">
      <c r="A263" s="16"/>
      <c r="B263" s="16"/>
      <c r="C263" s="16"/>
      <c r="D263" s="26"/>
      <c r="E263" s="16"/>
      <c r="F263" s="16"/>
      <c r="G263" s="16"/>
      <c r="H263" s="16"/>
      <c r="I263" s="16"/>
      <c r="J263" s="16"/>
      <c r="K263" s="16"/>
      <c r="L263" s="16"/>
      <c r="M263" s="16"/>
    </row>
    <row r="264" spans="1:13" ht="22.5" x14ac:dyDescent="0.25">
      <c r="A264" s="8" t="s">
        <v>130</v>
      </c>
      <c r="B264" s="9" t="s">
        <v>19</v>
      </c>
      <c r="C264" s="9" t="s">
        <v>20</v>
      </c>
      <c r="D264" s="18" t="s">
        <v>131</v>
      </c>
      <c r="E264" s="10"/>
      <c r="F264" s="10"/>
      <c r="G264" s="10"/>
      <c r="H264" s="10"/>
      <c r="I264" s="10"/>
      <c r="J264" s="10"/>
      <c r="K264" s="11">
        <f>K267</f>
        <v>25.52</v>
      </c>
      <c r="L264" s="11">
        <f>L267</f>
        <v>17.84</v>
      </c>
      <c r="M264" s="11">
        <f>M267</f>
        <v>455.28</v>
      </c>
    </row>
    <row r="265" spans="1:13" ht="78.75" x14ac:dyDescent="0.25">
      <c r="A265" s="10"/>
      <c r="B265" s="10"/>
      <c r="C265" s="10"/>
      <c r="D265" s="18" t="s">
        <v>132</v>
      </c>
      <c r="E265" s="10"/>
      <c r="F265" s="10"/>
      <c r="G265" s="10"/>
      <c r="H265" s="10"/>
      <c r="I265" s="10"/>
      <c r="J265" s="10"/>
      <c r="K265" s="10"/>
      <c r="L265" s="10"/>
      <c r="M265" s="10"/>
    </row>
    <row r="266" spans="1:13" x14ac:dyDescent="0.25">
      <c r="A266" s="10"/>
      <c r="B266" s="10"/>
      <c r="C266" s="9" t="s">
        <v>23</v>
      </c>
      <c r="D266" s="25"/>
      <c r="E266" s="9" t="s">
        <v>133</v>
      </c>
      <c r="F266" s="12">
        <v>1</v>
      </c>
      <c r="G266" s="13">
        <v>6.75</v>
      </c>
      <c r="H266" s="13">
        <v>0</v>
      </c>
      <c r="I266" s="13">
        <v>3.78</v>
      </c>
      <c r="J266" s="11">
        <f>OR(F266&lt;&gt;0,G266&lt;&gt;0,H266&lt;&gt;0,I266&lt;&gt;0)*(F266 + (F266 = 0))*(G266 + (G266 = 0))*(H266 + (H266 = 0))*(I266 + (I266 = 0))</f>
        <v>25.52</v>
      </c>
      <c r="K266" s="10"/>
      <c r="L266" s="10"/>
      <c r="M266" s="10"/>
    </row>
    <row r="267" spans="1:13" x14ac:dyDescent="0.25">
      <c r="A267" s="10"/>
      <c r="B267" s="10"/>
      <c r="C267" s="10"/>
      <c r="D267" s="25"/>
      <c r="E267" s="10"/>
      <c r="F267" s="10"/>
      <c r="G267" s="10"/>
      <c r="H267" s="10"/>
      <c r="I267" s="10"/>
      <c r="J267" s="14" t="s">
        <v>134</v>
      </c>
      <c r="K267" s="15">
        <f>J266</f>
        <v>25.52</v>
      </c>
      <c r="L267" s="13">
        <v>17.84</v>
      </c>
      <c r="M267" s="15">
        <f>ROUND(K267*L267,2)</f>
        <v>455.28</v>
      </c>
    </row>
    <row r="268" spans="1:13" ht="0.95" customHeight="1" x14ac:dyDescent="0.25">
      <c r="A268" s="16"/>
      <c r="B268" s="16"/>
      <c r="C268" s="16"/>
      <c r="D268" s="26"/>
      <c r="E268" s="16"/>
      <c r="F268" s="16"/>
      <c r="G268" s="16"/>
      <c r="H268" s="16"/>
      <c r="I268" s="16"/>
      <c r="J268" s="16"/>
      <c r="K268" s="16"/>
      <c r="L268" s="16"/>
      <c r="M268" s="16"/>
    </row>
    <row r="269" spans="1:13" ht="22.5" x14ac:dyDescent="0.25">
      <c r="A269" s="8" t="s">
        <v>135</v>
      </c>
      <c r="B269" s="9" t="s">
        <v>19</v>
      </c>
      <c r="C269" s="9" t="s">
        <v>20</v>
      </c>
      <c r="D269" s="18" t="s">
        <v>136</v>
      </c>
      <c r="E269" s="10"/>
      <c r="F269" s="10"/>
      <c r="G269" s="10"/>
      <c r="H269" s="10"/>
      <c r="I269" s="10"/>
      <c r="J269" s="10"/>
      <c r="K269" s="11">
        <f>K273</f>
        <v>13.31</v>
      </c>
      <c r="L269" s="11">
        <f>L273</f>
        <v>27.92</v>
      </c>
      <c r="M269" s="11">
        <f>M273</f>
        <v>371.62</v>
      </c>
    </row>
    <row r="270" spans="1:13" ht="90" x14ac:dyDescent="0.25">
      <c r="A270" s="10"/>
      <c r="B270" s="10"/>
      <c r="C270" s="10"/>
      <c r="D270" s="18" t="s">
        <v>137</v>
      </c>
      <c r="E270" s="10"/>
      <c r="F270" s="10"/>
      <c r="G270" s="10"/>
      <c r="H270" s="10"/>
      <c r="I270" s="10"/>
      <c r="J270" s="10"/>
      <c r="K270" s="10"/>
      <c r="L270" s="10"/>
      <c r="M270" s="10"/>
    </row>
    <row r="271" spans="1:13" x14ac:dyDescent="0.25">
      <c r="A271" s="10"/>
      <c r="B271" s="10"/>
      <c r="C271" s="9" t="s">
        <v>23</v>
      </c>
      <c r="D271" s="25"/>
      <c r="E271" s="9" t="s">
        <v>138</v>
      </c>
      <c r="F271" s="12">
        <v>1</v>
      </c>
      <c r="G271" s="13">
        <v>1</v>
      </c>
      <c r="H271" s="13">
        <v>1.1000000000000001</v>
      </c>
      <c r="I271" s="13">
        <v>0</v>
      </c>
      <c r="J271" s="11">
        <f>OR(F271&lt;&gt;0,G271&lt;&gt;0,H271&lt;&gt;0,I271&lt;&gt;0)*(F271 + (F271 = 0))*(G271 + (G271 = 0))*(H271 + (H271 = 0))*(I271 + (I271 = 0))</f>
        <v>1.1000000000000001</v>
      </c>
      <c r="K271" s="10"/>
      <c r="L271" s="10"/>
      <c r="M271" s="10"/>
    </row>
    <row r="272" spans="1:13" x14ac:dyDescent="0.25">
      <c r="A272" s="10"/>
      <c r="B272" s="10"/>
      <c r="C272" s="9" t="s">
        <v>23</v>
      </c>
      <c r="D272" s="25"/>
      <c r="E272" s="9" t="s">
        <v>16</v>
      </c>
      <c r="F272" s="12">
        <v>1</v>
      </c>
      <c r="G272" s="13">
        <v>11.1</v>
      </c>
      <c r="H272" s="13">
        <v>1.1000000000000001</v>
      </c>
      <c r="I272" s="13">
        <v>0</v>
      </c>
      <c r="J272" s="11">
        <f>OR(F272&lt;&gt;0,G272&lt;&gt;0,H272&lt;&gt;0,I272&lt;&gt;0)*(F272 + (F272 = 0))*(G272 + (G272 = 0))*(H272 + (H272 = 0))*(I272 + (I272 = 0))</f>
        <v>12.21</v>
      </c>
      <c r="K272" s="10"/>
      <c r="L272" s="10"/>
      <c r="M272" s="10"/>
    </row>
    <row r="273" spans="1:13" x14ac:dyDescent="0.25">
      <c r="A273" s="10"/>
      <c r="B273" s="10"/>
      <c r="C273" s="10"/>
      <c r="D273" s="25"/>
      <c r="E273" s="10"/>
      <c r="F273" s="10"/>
      <c r="G273" s="10"/>
      <c r="H273" s="10"/>
      <c r="I273" s="10"/>
      <c r="J273" s="14" t="s">
        <v>139</v>
      </c>
      <c r="K273" s="15">
        <f>SUM(J271:J272)</f>
        <v>13.31</v>
      </c>
      <c r="L273" s="13">
        <v>27.92</v>
      </c>
      <c r="M273" s="15">
        <f>ROUND(K273*L273,2)</f>
        <v>371.62</v>
      </c>
    </row>
    <row r="274" spans="1:13" ht="0.95" customHeight="1" x14ac:dyDescent="0.25">
      <c r="A274" s="16"/>
      <c r="B274" s="16"/>
      <c r="C274" s="16"/>
      <c r="D274" s="26"/>
      <c r="E274" s="16"/>
      <c r="F274" s="16"/>
      <c r="G274" s="16"/>
      <c r="H274" s="16"/>
      <c r="I274" s="16"/>
      <c r="J274" s="16"/>
      <c r="K274" s="16"/>
      <c r="L274" s="16"/>
      <c r="M274" s="16"/>
    </row>
    <row r="275" spans="1:13" x14ac:dyDescent="0.25">
      <c r="A275" s="8" t="s">
        <v>140</v>
      </c>
      <c r="B275" s="9" t="s">
        <v>19</v>
      </c>
      <c r="C275" s="9" t="s">
        <v>141</v>
      </c>
      <c r="D275" s="18" t="s">
        <v>142</v>
      </c>
      <c r="E275" s="10"/>
      <c r="F275" s="10"/>
      <c r="G275" s="10"/>
      <c r="H275" s="10"/>
      <c r="I275" s="10"/>
      <c r="J275" s="10"/>
      <c r="K275" s="11">
        <f>K278</f>
        <v>16.61</v>
      </c>
      <c r="L275" s="11">
        <f>L278</f>
        <v>85.23</v>
      </c>
      <c r="M275" s="11">
        <f>M278</f>
        <v>1415.67</v>
      </c>
    </row>
    <row r="276" spans="1:13" ht="90" x14ac:dyDescent="0.25">
      <c r="A276" s="10"/>
      <c r="B276" s="10"/>
      <c r="C276" s="10"/>
      <c r="D276" s="18" t="s">
        <v>143</v>
      </c>
      <c r="E276" s="10"/>
      <c r="F276" s="10"/>
      <c r="G276" s="10"/>
      <c r="H276" s="10"/>
      <c r="I276" s="10"/>
      <c r="J276" s="10"/>
      <c r="K276" s="10"/>
      <c r="L276" s="10"/>
      <c r="M276" s="10"/>
    </row>
    <row r="277" spans="1:13" x14ac:dyDescent="0.25">
      <c r="A277" s="10"/>
      <c r="B277" s="10"/>
      <c r="C277" s="9" t="s">
        <v>23</v>
      </c>
      <c r="D277" s="25"/>
      <c r="E277" s="9" t="s">
        <v>144</v>
      </c>
      <c r="F277" s="12">
        <v>16.61</v>
      </c>
      <c r="G277" s="13">
        <v>0</v>
      </c>
      <c r="H277" s="13">
        <v>0</v>
      </c>
      <c r="I277" s="13">
        <v>0</v>
      </c>
      <c r="J277" s="11">
        <f>OR(F277&lt;&gt;0,G277&lt;&gt;0,H277&lt;&gt;0,I277&lt;&gt;0)*(F277 + (F277 = 0))*(G277 + (G277 = 0))*(H277 + (H277 = 0))*(I277 + (I277 = 0))</f>
        <v>16.61</v>
      </c>
      <c r="K277" s="10"/>
      <c r="L277" s="10"/>
      <c r="M277" s="10"/>
    </row>
    <row r="278" spans="1:13" x14ac:dyDescent="0.25">
      <c r="A278" s="10"/>
      <c r="B278" s="10"/>
      <c r="C278" s="10"/>
      <c r="D278" s="25"/>
      <c r="E278" s="10"/>
      <c r="F278" s="10"/>
      <c r="G278" s="10"/>
      <c r="H278" s="10"/>
      <c r="I278" s="10"/>
      <c r="J278" s="14" t="s">
        <v>145</v>
      </c>
      <c r="K278" s="15">
        <f>J277</f>
        <v>16.61</v>
      </c>
      <c r="L278" s="13">
        <v>85.23</v>
      </c>
      <c r="M278" s="15">
        <f>ROUND(K278*L278,2)</f>
        <v>1415.67</v>
      </c>
    </row>
    <row r="279" spans="1:13" ht="0.95" customHeight="1" x14ac:dyDescent="0.25">
      <c r="A279" s="16"/>
      <c r="B279" s="16"/>
      <c r="C279" s="16"/>
      <c r="D279" s="26"/>
      <c r="E279" s="16"/>
      <c r="F279" s="16"/>
      <c r="G279" s="16"/>
      <c r="H279" s="16"/>
      <c r="I279" s="16"/>
      <c r="J279" s="16"/>
      <c r="K279" s="16"/>
      <c r="L279" s="16"/>
      <c r="M279" s="16"/>
    </row>
    <row r="280" spans="1:13" ht="22.5" x14ac:dyDescent="0.25">
      <c r="A280" s="8" t="s">
        <v>146</v>
      </c>
      <c r="B280" s="9" t="s">
        <v>19</v>
      </c>
      <c r="C280" s="9" t="s">
        <v>141</v>
      </c>
      <c r="D280" s="18" t="s">
        <v>147</v>
      </c>
      <c r="E280" s="10"/>
      <c r="F280" s="10"/>
      <c r="G280" s="10"/>
      <c r="H280" s="10"/>
      <c r="I280" s="10"/>
      <c r="J280" s="10"/>
      <c r="K280" s="11">
        <f>K283</f>
        <v>6.64</v>
      </c>
      <c r="L280" s="11">
        <f>L283</f>
        <v>605.41</v>
      </c>
      <c r="M280" s="11">
        <f>M283</f>
        <v>4019.92</v>
      </c>
    </row>
    <row r="281" spans="1:13" ht="157.5" x14ac:dyDescent="0.25">
      <c r="A281" s="10"/>
      <c r="B281" s="10"/>
      <c r="C281" s="10"/>
      <c r="D281" s="18" t="s">
        <v>148</v>
      </c>
      <c r="E281" s="10"/>
      <c r="F281" s="10"/>
      <c r="G281" s="10"/>
      <c r="H281" s="10"/>
      <c r="I281" s="10"/>
      <c r="J281" s="10"/>
      <c r="K281" s="10"/>
      <c r="L281" s="10"/>
      <c r="M281" s="10"/>
    </row>
    <row r="282" spans="1:13" x14ac:dyDescent="0.25">
      <c r="A282" s="10"/>
      <c r="B282" s="10"/>
      <c r="C282" s="9" t="s">
        <v>23</v>
      </c>
      <c r="D282" s="25"/>
      <c r="E282" s="9" t="s">
        <v>144</v>
      </c>
      <c r="F282" s="12">
        <v>6.64</v>
      </c>
      <c r="G282" s="13">
        <v>0</v>
      </c>
      <c r="H282" s="13">
        <v>0</v>
      </c>
      <c r="I282" s="13">
        <v>0</v>
      </c>
      <c r="J282" s="11">
        <f>OR(F282&lt;&gt;0,G282&lt;&gt;0,H282&lt;&gt;0,I282&lt;&gt;0)*(F282 + (F282 = 0))*(G282 + (G282 = 0))*(H282 + (H282 = 0))*(I282 + (I282 = 0))</f>
        <v>6.64</v>
      </c>
      <c r="K282" s="10"/>
      <c r="L282" s="10"/>
      <c r="M282" s="10"/>
    </row>
    <row r="283" spans="1:13" x14ac:dyDescent="0.25">
      <c r="A283" s="10"/>
      <c r="B283" s="10"/>
      <c r="C283" s="10"/>
      <c r="D283" s="25"/>
      <c r="E283" s="10"/>
      <c r="F283" s="10"/>
      <c r="G283" s="10"/>
      <c r="H283" s="10"/>
      <c r="I283" s="10"/>
      <c r="J283" s="14" t="s">
        <v>149</v>
      </c>
      <c r="K283" s="15">
        <f>J282</f>
        <v>6.64</v>
      </c>
      <c r="L283" s="13">
        <v>605.41</v>
      </c>
      <c r="M283" s="15">
        <f>ROUND(K283*L283,2)</f>
        <v>4019.92</v>
      </c>
    </row>
    <row r="284" spans="1:13" ht="0.95" customHeight="1" x14ac:dyDescent="0.25">
      <c r="A284" s="16"/>
      <c r="B284" s="16"/>
      <c r="C284" s="16"/>
      <c r="D284" s="26"/>
      <c r="E284" s="16"/>
      <c r="F284" s="16"/>
      <c r="G284" s="16"/>
      <c r="H284" s="16"/>
      <c r="I284" s="16"/>
      <c r="J284" s="16"/>
      <c r="K284" s="16"/>
      <c r="L284" s="16"/>
      <c r="M284" s="16"/>
    </row>
    <row r="285" spans="1:13" ht="22.5" x14ac:dyDescent="0.25">
      <c r="A285" s="8" t="s">
        <v>150</v>
      </c>
      <c r="B285" s="9" t="s">
        <v>19</v>
      </c>
      <c r="C285" s="9" t="s">
        <v>141</v>
      </c>
      <c r="D285" s="18" t="s">
        <v>151</v>
      </c>
      <c r="E285" s="10"/>
      <c r="F285" s="10"/>
      <c r="G285" s="10"/>
      <c r="H285" s="10"/>
      <c r="I285" s="10"/>
      <c r="J285" s="10"/>
      <c r="K285" s="11">
        <f>K288</f>
        <v>5</v>
      </c>
      <c r="L285" s="11">
        <f>L288</f>
        <v>115.16</v>
      </c>
      <c r="M285" s="11">
        <f>M288</f>
        <v>575.79999999999995</v>
      </c>
    </row>
    <row r="286" spans="1:13" ht="67.5" x14ac:dyDescent="0.25">
      <c r="A286" s="10"/>
      <c r="B286" s="10"/>
      <c r="C286" s="10"/>
      <c r="D286" s="18" t="s">
        <v>152</v>
      </c>
      <c r="E286" s="10"/>
      <c r="F286" s="10"/>
      <c r="G286" s="10"/>
      <c r="H286" s="10"/>
      <c r="I286" s="10"/>
      <c r="J286" s="10"/>
      <c r="K286" s="10"/>
      <c r="L286" s="10"/>
      <c r="M286" s="10"/>
    </row>
    <row r="287" spans="1:13" x14ac:dyDescent="0.25">
      <c r="A287" s="10"/>
      <c r="B287" s="10"/>
      <c r="C287" s="9" t="s">
        <v>23</v>
      </c>
      <c r="D287" s="25"/>
      <c r="E287" s="9" t="s">
        <v>16</v>
      </c>
      <c r="F287" s="12">
        <v>5</v>
      </c>
      <c r="G287" s="13">
        <v>0</v>
      </c>
      <c r="H287" s="13">
        <v>0</v>
      </c>
      <c r="I287" s="13">
        <v>0</v>
      </c>
      <c r="J287" s="11">
        <f>OR(F287&lt;&gt;0,G287&lt;&gt;0,H287&lt;&gt;0,I287&lt;&gt;0)*(F287 + (F287 = 0))*(G287 + (G287 = 0))*(H287 + (H287 = 0))*(I287 + (I287 = 0))</f>
        <v>5</v>
      </c>
      <c r="K287" s="10"/>
      <c r="L287" s="10"/>
      <c r="M287" s="10"/>
    </row>
    <row r="288" spans="1:13" x14ac:dyDescent="0.25">
      <c r="A288" s="10"/>
      <c r="B288" s="10"/>
      <c r="C288" s="10"/>
      <c r="D288" s="25"/>
      <c r="E288" s="10"/>
      <c r="F288" s="10"/>
      <c r="G288" s="10"/>
      <c r="H288" s="10"/>
      <c r="I288" s="10"/>
      <c r="J288" s="14" t="s">
        <v>153</v>
      </c>
      <c r="K288" s="15">
        <f>J287</f>
        <v>5</v>
      </c>
      <c r="L288" s="13">
        <v>115.16</v>
      </c>
      <c r="M288" s="15">
        <f>ROUND(K288*L288,2)</f>
        <v>575.79999999999995</v>
      </c>
    </row>
    <row r="289" spans="1:13" ht="0.95" customHeight="1" x14ac:dyDescent="0.25">
      <c r="A289" s="16"/>
      <c r="B289" s="16"/>
      <c r="C289" s="16"/>
      <c r="D289" s="26"/>
      <c r="E289" s="16"/>
      <c r="F289" s="16"/>
      <c r="G289" s="16"/>
      <c r="H289" s="16"/>
      <c r="I289" s="16"/>
      <c r="J289" s="16"/>
      <c r="K289" s="16"/>
      <c r="L289" s="16"/>
      <c r="M289" s="16"/>
    </row>
    <row r="290" spans="1:13" x14ac:dyDescent="0.25">
      <c r="A290" s="8" t="s">
        <v>154</v>
      </c>
      <c r="B290" s="9" t="s">
        <v>19</v>
      </c>
      <c r="C290" s="9" t="s">
        <v>141</v>
      </c>
      <c r="D290" s="18" t="s">
        <v>155</v>
      </c>
      <c r="E290" s="10"/>
      <c r="F290" s="10"/>
      <c r="G290" s="10"/>
      <c r="H290" s="10"/>
      <c r="I290" s="10"/>
      <c r="J290" s="10"/>
      <c r="K290" s="11">
        <f>K293</f>
        <v>6.64</v>
      </c>
      <c r="L290" s="11">
        <f>L293</f>
        <v>564.71</v>
      </c>
      <c r="M290" s="11">
        <f>M293</f>
        <v>3749.67</v>
      </c>
    </row>
    <row r="291" spans="1:13" ht="90" x14ac:dyDescent="0.25">
      <c r="A291" s="10"/>
      <c r="B291" s="10"/>
      <c r="C291" s="10"/>
      <c r="D291" s="18" t="s">
        <v>156</v>
      </c>
      <c r="E291" s="10"/>
      <c r="F291" s="10"/>
      <c r="G291" s="10"/>
      <c r="H291" s="10"/>
      <c r="I291" s="10"/>
      <c r="J291" s="10"/>
      <c r="K291" s="10"/>
      <c r="L291" s="10"/>
      <c r="M291" s="10"/>
    </row>
    <row r="292" spans="1:13" x14ac:dyDescent="0.25">
      <c r="A292" s="10"/>
      <c r="B292" s="10"/>
      <c r="C292" s="9" t="s">
        <v>23</v>
      </c>
      <c r="D292" s="25"/>
      <c r="E292" s="9" t="s">
        <v>144</v>
      </c>
      <c r="F292" s="12">
        <v>6.64</v>
      </c>
      <c r="G292" s="13">
        <v>0</v>
      </c>
      <c r="H292" s="13">
        <v>0</v>
      </c>
      <c r="I292" s="13">
        <v>0</v>
      </c>
      <c r="J292" s="11">
        <f>OR(F292&lt;&gt;0,G292&lt;&gt;0,H292&lt;&gt;0,I292&lt;&gt;0)*(F292 + (F292 = 0))*(G292 + (G292 = 0))*(H292 + (H292 = 0))*(I292 + (I292 = 0))</f>
        <v>6.64</v>
      </c>
      <c r="K292" s="10"/>
      <c r="L292" s="10"/>
      <c r="M292" s="10"/>
    </row>
    <row r="293" spans="1:13" x14ac:dyDescent="0.25">
      <c r="A293" s="10"/>
      <c r="B293" s="10"/>
      <c r="C293" s="10"/>
      <c r="D293" s="25"/>
      <c r="E293" s="10"/>
      <c r="F293" s="10"/>
      <c r="G293" s="10"/>
      <c r="H293" s="10"/>
      <c r="I293" s="10"/>
      <c r="J293" s="14" t="s">
        <v>157</v>
      </c>
      <c r="K293" s="15">
        <f>J292</f>
        <v>6.64</v>
      </c>
      <c r="L293" s="13">
        <v>564.71</v>
      </c>
      <c r="M293" s="15">
        <f>ROUND(K293*L293,2)</f>
        <v>3749.67</v>
      </c>
    </row>
    <row r="294" spans="1:13" ht="0.95" customHeight="1" x14ac:dyDescent="0.25">
      <c r="A294" s="16"/>
      <c r="B294" s="16"/>
      <c r="C294" s="16"/>
      <c r="D294" s="26"/>
      <c r="E294" s="16"/>
      <c r="F294" s="16"/>
      <c r="G294" s="16"/>
      <c r="H294" s="16"/>
      <c r="I294" s="16"/>
      <c r="J294" s="16"/>
      <c r="K294" s="16"/>
      <c r="L294" s="16"/>
      <c r="M294" s="16"/>
    </row>
    <row r="295" spans="1:13" ht="22.5" x14ac:dyDescent="0.25">
      <c r="A295" s="8" t="s">
        <v>158</v>
      </c>
      <c r="B295" s="9" t="s">
        <v>19</v>
      </c>
      <c r="C295" s="9" t="s">
        <v>141</v>
      </c>
      <c r="D295" s="18" t="s">
        <v>159</v>
      </c>
      <c r="E295" s="10"/>
      <c r="F295" s="10"/>
      <c r="G295" s="10"/>
      <c r="H295" s="10"/>
      <c r="I295" s="10"/>
      <c r="J295" s="10"/>
      <c r="K295" s="11">
        <f>K298</f>
        <v>11.07</v>
      </c>
      <c r="L295" s="11">
        <f>L298</f>
        <v>339.52</v>
      </c>
      <c r="M295" s="11">
        <f>M298</f>
        <v>3758.49</v>
      </c>
    </row>
    <row r="296" spans="1:13" ht="101.25" x14ac:dyDescent="0.25">
      <c r="A296" s="10"/>
      <c r="B296" s="10"/>
      <c r="C296" s="10"/>
      <c r="D296" s="18" t="s">
        <v>160</v>
      </c>
      <c r="E296" s="10"/>
      <c r="F296" s="10"/>
      <c r="G296" s="10"/>
      <c r="H296" s="10"/>
      <c r="I296" s="10"/>
      <c r="J296" s="10"/>
      <c r="K296" s="10"/>
      <c r="L296" s="10"/>
      <c r="M296" s="10"/>
    </row>
    <row r="297" spans="1:13" x14ac:dyDescent="0.25">
      <c r="A297" s="10"/>
      <c r="B297" s="10"/>
      <c r="C297" s="9" t="s">
        <v>23</v>
      </c>
      <c r="D297" s="25"/>
      <c r="E297" s="9" t="s">
        <v>144</v>
      </c>
      <c r="F297" s="12">
        <v>11.07</v>
      </c>
      <c r="G297" s="13">
        <v>0</v>
      </c>
      <c r="H297" s="13">
        <v>0</v>
      </c>
      <c r="I297" s="13">
        <v>0</v>
      </c>
      <c r="J297" s="11">
        <f>OR(F297&lt;&gt;0,G297&lt;&gt;0,H297&lt;&gt;0,I297&lt;&gt;0)*(F297 + (F297 = 0))*(G297 + (G297 = 0))*(H297 + (H297 = 0))*(I297 + (I297 = 0))</f>
        <v>11.07</v>
      </c>
      <c r="K297" s="10"/>
      <c r="L297" s="10"/>
      <c r="M297" s="10"/>
    </row>
    <row r="298" spans="1:13" x14ac:dyDescent="0.25">
      <c r="A298" s="10"/>
      <c r="B298" s="10"/>
      <c r="C298" s="10"/>
      <c r="D298" s="25"/>
      <c r="E298" s="10"/>
      <c r="F298" s="10"/>
      <c r="G298" s="10"/>
      <c r="H298" s="10"/>
      <c r="I298" s="10"/>
      <c r="J298" s="14" t="s">
        <v>161</v>
      </c>
      <c r="K298" s="15">
        <f>J297</f>
        <v>11.07</v>
      </c>
      <c r="L298" s="13">
        <v>339.52</v>
      </c>
      <c r="M298" s="15">
        <f>ROUND(K298*L298,2)</f>
        <v>3758.49</v>
      </c>
    </row>
    <row r="299" spans="1:13" ht="0.95" customHeight="1" x14ac:dyDescent="0.25">
      <c r="A299" s="16"/>
      <c r="B299" s="16"/>
      <c r="C299" s="16"/>
      <c r="D299" s="26"/>
      <c r="E299" s="16"/>
      <c r="F299" s="16"/>
      <c r="G299" s="16"/>
      <c r="H299" s="16"/>
      <c r="I299" s="16"/>
      <c r="J299" s="16"/>
      <c r="K299" s="16"/>
      <c r="L299" s="16"/>
      <c r="M299" s="16"/>
    </row>
    <row r="300" spans="1:13" ht="22.5" x14ac:dyDescent="0.25">
      <c r="A300" s="8" t="s">
        <v>162</v>
      </c>
      <c r="B300" s="9" t="s">
        <v>19</v>
      </c>
      <c r="C300" s="9" t="s">
        <v>141</v>
      </c>
      <c r="D300" s="18" t="s">
        <v>163</v>
      </c>
      <c r="E300" s="10"/>
      <c r="F300" s="10"/>
      <c r="G300" s="10"/>
      <c r="H300" s="10"/>
      <c r="I300" s="10"/>
      <c r="J300" s="10"/>
      <c r="K300" s="11">
        <f>K303</f>
        <v>1</v>
      </c>
      <c r="L300" s="11">
        <f>L303</f>
        <v>1662.67</v>
      </c>
      <c r="M300" s="11">
        <f>M303</f>
        <v>1662.67</v>
      </c>
    </row>
    <row r="301" spans="1:13" ht="146.25" x14ac:dyDescent="0.25">
      <c r="A301" s="10"/>
      <c r="B301" s="10"/>
      <c r="C301" s="10"/>
      <c r="D301" s="18" t="s">
        <v>164</v>
      </c>
      <c r="E301" s="10"/>
      <c r="F301" s="10"/>
      <c r="G301" s="10"/>
      <c r="H301" s="10"/>
      <c r="I301" s="10"/>
      <c r="J301" s="10"/>
      <c r="K301" s="10"/>
      <c r="L301" s="10"/>
      <c r="M301" s="10"/>
    </row>
    <row r="302" spans="1:13" x14ac:dyDescent="0.25">
      <c r="A302" s="10"/>
      <c r="B302" s="10"/>
      <c r="C302" s="9" t="s">
        <v>23</v>
      </c>
      <c r="D302" s="25"/>
      <c r="E302" s="9" t="s">
        <v>16</v>
      </c>
      <c r="F302" s="12">
        <v>1</v>
      </c>
      <c r="G302" s="13">
        <v>0</v>
      </c>
      <c r="H302" s="13">
        <v>0</v>
      </c>
      <c r="I302" s="13">
        <v>0</v>
      </c>
      <c r="J302" s="11">
        <f>OR(F302&lt;&gt;0,G302&lt;&gt;0,H302&lt;&gt;0,I302&lt;&gt;0)*(F302 + (F302 = 0))*(G302 + (G302 = 0))*(H302 + (H302 = 0))*(I302 + (I302 = 0))</f>
        <v>1</v>
      </c>
      <c r="K302" s="10"/>
      <c r="L302" s="10"/>
      <c r="M302" s="10"/>
    </row>
    <row r="303" spans="1:13" x14ac:dyDescent="0.25">
      <c r="A303" s="10"/>
      <c r="B303" s="10"/>
      <c r="C303" s="10"/>
      <c r="D303" s="25"/>
      <c r="E303" s="10"/>
      <c r="F303" s="10"/>
      <c r="G303" s="10"/>
      <c r="H303" s="10"/>
      <c r="I303" s="10"/>
      <c r="J303" s="14" t="s">
        <v>165</v>
      </c>
      <c r="K303" s="15">
        <f>J302</f>
        <v>1</v>
      </c>
      <c r="L303" s="13">
        <v>1662.67</v>
      </c>
      <c r="M303" s="15">
        <f>ROUND(K303*L303,2)</f>
        <v>1662.67</v>
      </c>
    </row>
    <row r="304" spans="1:13" ht="0.95" customHeight="1" x14ac:dyDescent="0.25">
      <c r="A304" s="16"/>
      <c r="B304" s="16"/>
      <c r="C304" s="16"/>
      <c r="D304" s="26"/>
      <c r="E304" s="16"/>
      <c r="F304" s="16"/>
      <c r="G304" s="16"/>
      <c r="H304" s="16"/>
      <c r="I304" s="16"/>
      <c r="J304" s="16"/>
      <c r="K304" s="16"/>
      <c r="L304" s="16"/>
      <c r="M304" s="16"/>
    </row>
    <row r="305" spans="1:13" x14ac:dyDescent="0.25">
      <c r="A305" s="8" t="s">
        <v>166</v>
      </c>
      <c r="B305" s="9" t="s">
        <v>19</v>
      </c>
      <c r="C305" s="9" t="s">
        <v>141</v>
      </c>
      <c r="D305" s="18" t="s">
        <v>167</v>
      </c>
      <c r="E305" s="10"/>
      <c r="F305" s="10"/>
      <c r="G305" s="10"/>
      <c r="H305" s="10"/>
      <c r="I305" s="10"/>
      <c r="J305" s="10"/>
      <c r="K305" s="11">
        <f>K308</f>
        <v>3.32</v>
      </c>
      <c r="L305" s="11">
        <f>L308</f>
        <v>141.69</v>
      </c>
      <c r="M305" s="11">
        <f>M308</f>
        <v>470.41</v>
      </c>
    </row>
    <row r="306" spans="1:13" ht="112.5" x14ac:dyDescent="0.25">
      <c r="A306" s="10"/>
      <c r="B306" s="10"/>
      <c r="C306" s="10"/>
      <c r="D306" s="18" t="s">
        <v>168</v>
      </c>
      <c r="E306" s="10"/>
      <c r="F306" s="10"/>
      <c r="G306" s="10"/>
      <c r="H306" s="10"/>
      <c r="I306" s="10"/>
      <c r="J306" s="10"/>
      <c r="K306" s="10"/>
      <c r="L306" s="10"/>
      <c r="M306" s="10"/>
    </row>
    <row r="307" spans="1:13" x14ac:dyDescent="0.25">
      <c r="A307" s="10"/>
      <c r="B307" s="10"/>
      <c r="C307" s="9" t="s">
        <v>23</v>
      </c>
      <c r="D307" s="25"/>
      <c r="E307" s="9" t="s">
        <v>144</v>
      </c>
      <c r="F307" s="12">
        <v>3.32</v>
      </c>
      <c r="G307" s="13">
        <v>0</v>
      </c>
      <c r="H307" s="13">
        <v>0</v>
      </c>
      <c r="I307" s="13">
        <v>0</v>
      </c>
      <c r="J307" s="11">
        <f>OR(F307&lt;&gt;0,G307&lt;&gt;0,H307&lt;&gt;0,I307&lt;&gt;0)*(F307 + (F307 = 0))*(G307 + (G307 = 0))*(H307 + (H307 = 0))*(I307 + (I307 = 0))</f>
        <v>3.32</v>
      </c>
      <c r="K307" s="10"/>
      <c r="L307" s="10"/>
      <c r="M307" s="10"/>
    </row>
    <row r="308" spans="1:13" x14ac:dyDescent="0.25">
      <c r="A308" s="10"/>
      <c r="B308" s="10"/>
      <c r="C308" s="10"/>
      <c r="D308" s="25"/>
      <c r="E308" s="10"/>
      <c r="F308" s="10"/>
      <c r="G308" s="10"/>
      <c r="H308" s="10"/>
      <c r="I308" s="10"/>
      <c r="J308" s="14" t="s">
        <v>169</v>
      </c>
      <c r="K308" s="15">
        <f>J307</f>
        <v>3.32</v>
      </c>
      <c r="L308" s="13">
        <v>141.69</v>
      </c>
      <c r="M308" s="15">
        <f>ROUND(K308*L308,2)</f>
        <v>470.41</v>
      </c>
    </row>
    <row r="309" spans="1:13" ht="0.95" customHeight="1" x14ac:dyDescent="0.25">
      <c r="A309" s="16"/>
      <c r="B309" s="16"/>
      <c r="C309" s="16"/>
      <c r="D309" s="26"/>
      <c r="E309" s="16"/>
      <c r="F309" s="16"/>
      <c r="G309" s="16"/>
      <c r="H309" s="16"/>
      <c r="I309" s="16"/>
      <c r="J309" s="16"/>
      <c r="K309" s="16"/>
      <c r="L309" s="16"/>
      <c r="M309" s="16"/>
    </row>
    <row r="310" spans="1:13" x14ac:dyDescent="0.25">
      <c r="A310" s="8" t="s">
        <v>170</v>
      </c>
      <c r="B310" s="9" t="s">
        <v>19</v>
      </c>
      <c r="C310" s="9" t="s">
        <v>141</v>
      </c>
      <c r="D310" s="18" t="s">
        <v>171</v>
      </c>
      <c r="E310" s="10"/>
      <c r="F310" s="10"/>
      <c r="G310" s="10"/>
      <c r="H310" s="10"/>
      <c r="I310" s="10"/>
      <c r="J310" s="10"/>
      <c r="K310" s="11">
        <f>K313</f>
        <v>3</v>
      </c>
      <c r="L310" s="11">
        <f>L313</f>
        <v>824.33</v>
      </c>
      <c r="M310" s="11">
        <f>M313</f>
        <v>2472.9899999999998</v>
      </c>
    </row>
    <row r="311" spans="1:13" ht="90" x14ac:dyDescent="0.25">
      <c r="A311" s="10"/>
      <c r="B311" s="10"/>
      <c r="C311" s="10"/>
      <c r="D311" s="18" t="s">
        <v>172</v>
      </c>
      <c r="E311" s="10"/>
      <c r="F311" s="10"/>
      <c r="G311" s="10"/>
      <c r="H311" s="10"/>
      <c r="I311" s="10"/>
      <c r="J311" s="10"/>
      <c r="K311" s="10"/>
      <c r="L311" s="10"/>
      <c r="M311" s="10"/>
    </row>
    <row r="312" spans="1:13" x14ac:dyDescent="0.25">
      <c r="A312" s="10"/>
      <c r="B312" s="10"/>
      <c r="C312" s="9" t="s">
        <v>23</v>
      </c>
      <c r="D312" s="25"/>
      <c r="E312" s="9" t="s">
        <v>16</v>
      </c>
      <c r="F312" s="12">
        <v>3</v>
      </c>
      <c r="G312" s="13">
        <v>0</v>
      </c>
      <c r="H312" s="13">
        <v>0</v>
      </c>
      <c r="I312" s="13">
        <v>0</v>
      </c>
      <c r="J312" s="11">
        <f>OR(F312&lt;&gt;0,G312&lt;&gt;0,H312&lt;&gt;0,I312&lt;&gt;0)*(F312 + (F312 = 0))*(G312 + (G312 = 0))*(H312 + (H312 = 0))*(I312 + (I312 = 0))</f>
        <v>3</v>
      </c>
      <c r="K312" s="10"/>
      <c r="L312" s="10"/>
      <c r="M312" s="10"/>
    </row>
    <row r="313" spans="1:13" x14ac:dyDescent="0.25">
      <c r="A313" s="10"/>
      <c r="B313" s="10"/>
      <c r="C313" s="10"/>
      <c r="D313" s="25"/>
      <c r="E313" s="10"/>
      <c r="F313" s="10"/>
      <c r="G313" s="10"/>
      <c r="H313" s="10"/>
      <c r="I313" s="10"/>
      <c r="J313" s="14" t="s">
        <v>173</v>
      </c>
      <c r="K313" s="15">
        <f>J312</f>
        <v>3</v>
      </c>
      <c r="L313" s="13">
        <v>824.33</v>
      </c>
      <c r="M313" s="15">
        <f>ROUND(K313*L313,2)</f>
        <v>2472.9899999999998</v>
      </c>
    </row>
    <row r="314" spans="1:13" ht="0.95" customHeight="1" x14ac:dyDescent="0.25">
      <c r="A314" s="16"/>
      <c r="B314" s="16"/>
      <c r="C314" s="16"/>
      <c r="D314" s="26"/>
      <c r="E314" s="16"/>
      <c r="F314" s="16"/>
      <c r="G314" s="16"/>
      <c r="H314" s="16"/>
      <c r="I314" s="16"/>
      <c r="J314" s="16"/>
      <c r="K314" s="16"/>
      <c r="L314" s="16"/>
      <c r="M314" s="16"/>
    </row>
    <row r="315" spans="1:13" x14ac:dyDescent="0.25">
      <c r="A315" s="8" t="s">
        <v>174</v>
      </c>
      <c r="B315" s="9" t="s">
        <v>19</v>
      </c>
      <c r="C315" s="9" t="s">
        <v>20</v>
      </c>
      <c r="D315" s="18" t="s">
        <v>175</v>
      </c>
      <c r="E315" s="10"/>
      <c r="F315" s="10"/>
      <c r="G315" s="10"/>
      <c r="H315" s="10"/>
      <c r="I315" s="10"/>
      <c r="J315" s="10"/>
      <c r="K315" s="11">
        <f>K341</f>
        <v>71.040000000000006</v>
      </c>
      <c r="L315" s="11">
        <f>L341</f>
        <v>11.98</v>
      </c>
      <c r="M315" s="11">
        <f>M341</f>
        <v>851.06</v>
      </c>
    </row>
    <row r="316" spans="1:13" ht="90" x14ac:dyDescent="0.25">
      <c r="A316" s="10"/>
      <c r="B316" s="10"/>
      <c r="C316" s="10"/>
      <c r="D316" s="18" t="s">
        <v>176</v>
      </c>
      <c r="E316" s="10"/>
      <c r="F316" s="10"/>
      <c r="G316" s="10"/>
      <c r="H316" s="10"/>
      <c r="I316" s="10"/>
      <c r="J316" s="10"/>
      <c r="K316" s="10"/>
      <c r="L316" s="10"/>
      <c r="M316" s="10"/>
    </row>
    <row r="317" spans="1:13" x14ac:dyDescent="0.25">
      <c r="A317" s="10"/>
      <c r="B317" s="10"/>
      <c r="C317" s="9" t="s">
        <v>23</v>
      </c>
      <c r="D317" s="25"/>
      <c r="E317" s="9" t="s">
        <v>177</v>
      </c>
      <c r="F317" s="12"/>
      <c r="G317" s="13"/>
      <c r="H317" s="13"/>
      <c r="I317" s="13"/>
      <c r="J317" s="11">
        <f>OR(F317&lt;&gt;0,G317&lt;&gt;0,H317&lt;&gt;0,I317&lt;&gt;0)*(F317 + (F317 = 0))*(G317 + (G317 = 0))*(H317 + (H317 = 0))*(I317 + (I317 = 0))</f>
        <v>0</v>
      </c>
      <c r="K317" s="10"/>
      <c r="L317" s="10"/>
      <c r="M317" s="10"/>
    </row>
    <row r="318" spans="1:13" x14ac:dyDescent="0.25">
      <c r="A318" s="10"/>
      <c r="B318" s="10"/>
      <c r="C318" s="9" t="s">
        <v>23</v>
      </c>
      <c r="D318" s="25"/>
      <c r="E318" s="9" t="s">
        <v>29</v>
      </c>
      <c r="F318" s="12">
        <v>3</v>
      </c>
      <c r="G318" s="13">
        <v>0.62</v>
      </c>
      <c r="H318" s="13">
        <v>0</v>
      </c>
      <c r="I318" s="13">
        <v>2.1</v>
      </c>
      <c r="J318" s="11">
        <f>OR(F318&lt;&gt;0,G318&lt;&gt;0,H318&lt;&gt;0,I318&lt;&gt;0)*(F318 + (F318 = 0))*(G318 + (G318 = 0))*(H318 + (H318 = 0))*(I318 + (I318 = 0))</f>
        <v>3.91</v>
      </c>
      <c r="K318" s="10"/>
      <c r="L318" s="10"/>
      <c r="M318" s="10"/>
    </row>
    <row r="319" spans="1:13" x14ac:dyDescent="0.25">
      <c r="A319" s="10"/>
      <c r="B319" s="10"/>
      <c r="C319" s="9" t="s">
        <v>23</v>
      </c>
      <c r="D319" s="25"/>
      <c r="E319" s="9" t="s">
        <v>16</v>
      </c>
      <c r="F319" s="12">
        <v>2</v>
      </c>
      <c r="G319" s="13">
        <v>0.72</v>
      </c>
      <c r="H319" s="13">
        <v>0</v>
      </c>
      <c r="I319" s="13">
        <v>2.1</v>
      </c>
      <c r="J319" s="11">
        <f>OR(F319&lt;&gt;0,G319&lt;&gt;0,H319&lt;&gt;0,I319&lt;&gt;0)*(F319 + (F319 = 0))*(G319 + (G319 = 0))*(H319 + (H319 = 0))*(I319 + (I319 = 0))</f>
        <v>3.02</v>
      </c>
      <c r="K319" s="10"/>
      <c r="L319" s="10"/>
      <c r="M319" s="10"/>
    </row>
    <row r="320" spans="1:13" x14ac:dyDescent="0.25">
      <c r="A320" s="10"/>
      <c r="B320" s="10"/>
      <c r="C320" s="9" t="s">
        <v>23</v>
      </c>
      <c r="D320" s="25"/>
      <c r="E320" s="9" t="s">
        <v>16</v>
      </c>
      <c r="F320" s="12">
        <v>1</v>
      </c>
      <c r="G320" s="13">
        <v>0.92</v>
      </c>
      <c r="H320" s="13">
        <v>0</v>
      </c>
      <c r="I320" s="13">
        <v>2.1</v>
      </c>
      <c r="J320" s="11">
        <f>OR(F320&lt;&gt;0,G320&lt;&gt;0,H320&lt;&gt;0,I320&lt;&gt;0)*(F320 + (F320 = 0))*(G320 + (G320 = 0))*(H320 + (H320 = 0))*(I320 + (I320 = 0))</f>
        <v>1.93</v>
      </c>
      <c r="K320" s="10"/>
      <c r="L320" s="10"/>
      <c r="M320" s="10"/>
    </row>
    <row r="321" spans="1:13" x14ac:dyDescent="0.25">
      <c r="A321" s="10"/>
      <c r="B321" s="10"/>
      <c r="C321" s="9" t="s">
        <v>23</v>
      </c>
      <c r="D321" s="25"/>
      <c r="E321" s="9" t="s">
        <v>178</v>
      </c>
      <c r="F321" s="12">
        <v>3</v>
      </c>
      <c r="G321" s="13">
        <v>0.62</v>
      </c>
      <c r="H321" s="13">
        <v>0</v>
      </c>
      <c r="I321" s="13">
        <v>2.1</v>
      </c>
      <c r="J321" s="11">
        <f>OR(F321&lt;&gt;0,G321&lt;&gt;0,H321&lt;&gt;0,I321&lt;&gt;0)*(F321 + (F321 = 0))*(G321 + (G321 = 0))*(H321 + (H321 = 0))*(I321 + (I321 = 0))</f>
        <v>3.91</v>
      </c>
      <c r="K321" s="10"/>
      <c r="L321" s="10"/>
      <c r="M321" s="10"/>
    </row>
    <row r="322" spans="1:13" x14ac:dyDescent="0.25">
      <c r="A322" s="10"/>
      <c r="B322" s="10"/>
      <c r="C322" s="9" t="s">
        <v>23</v>
      </c>
      <c r="D322" s="25"/>
      <c r="E322" s="9" t="s">
        <v>16</v>
      </c>
      <c r="F322" s="12">
        <v>2</v>
      </c>
      <c r="G322" s="13">
        <v>0.82</v>
      </c>
      <c r="H322" s="13">
        <v>0</v>
      </c>
      <c r="I322" s="13">
        <v>2.1</v>
      </c>
      <c r="J322" s="11">
        <f>OR(F322&lt;&gt;0,G322&lt;&gt;0,H322&lt;&gt;0,I322&lt;&gt;0)*(F322 + (F322 = 0))*(G322 + (G322 = 0))*(H322 + (H322 = 0))*(I322 + (I322 = 0))</f>
        <v>3.44</v>
      </c>
      <c r="K322" s="10"/>
      <c r="L322" s="10"/>
      <c r="M322" s="10"/>
    </row>
    <row r="323" spans="1:13" x14ac:dyDescent="0.25">
      <c r="A323" s="10"/>
      <c r="B323" s="10"/>
      <c r="C323" s="9" t="s">
        <v>23</v>
      </c>
      <c r="D323" s="25"/>
      <c r="E323" s="9" t="s">
        <v>32</v>
      </c>
      <c r="F323" s="12">
        <v>1</v>
      </c>
      <c r="G323" s="13">
        <v>0.92</v>
      </c>
      <c r="H323" s="13">
        <v>0</v>
      </c>
      <c r="I323" s="13">
        <v>2.1</v>
      </c>
      <c r="J323" s="11">
        <f>OR(F323&lt;&gt;0,G323&lt;&gt;0,H323&lt;&gt;0,I323&lt;&gt;0)*(F323 + (F323 = 0))*(G323 + (G323 = 0))*(H323 + (H323 = 0))*(I323 + (I323 = 0))</f>
        <v>1.93</v>
      </c>
      <c r="K323" s="10"/>
      <c r="L323" s="10"/>
      <c r="M323" s="10"/>
    </row>
    <row r="324" spans="1:13" x14ac:dyDescent="0.25">
      <c r="A324" s="10"/>
      <c r="B324" s="10"/>
      <c r="C324" s="9" t="s">
        <v>23</v>
      </c>
      <c r="D324" s="25"/>
      <c r="E324" s="9" t="s">
        <v>179</v>
      </c>
      <c r="F324" s="12">
        <v>1</v>
      </c>
      <c r="G324" s="13">
        <v>0.92</v>
      </c>
      <c r="H324" s="13">
        <v>0</v>
      </c>
      <c r="I324" s="13">
        <v>2.1</v>
      </c>
      <c r="J324" s="11">
        <f>OR(F324&lt;&gt;0,G324&lt;&gt;0,H324&lt;&gt;0,I324&lt;&gt;0)*(F324 + (F324 = 0))*(G324 + (G324 = 0))*(H324 + (H324 = 0))*(I324 + (I324 = 0))</f>
        <v>1.93</v>
      </c>
      <c r="K324" s="10"/>
      <c r="L324" s="10"/>
      <c r="M324" s="10"/>
    </row>
    <row r="325" spans="1:13" x14ac:dyDescent="0.25">
      <c r="A325" s="10"/>
      <c r="B325" s="10"/>
      <c r="C325" s="9" t="s">
        <v>23</v>
      </c>
      <c r="D325" s="25"/>
      <c r="E325" s="9" t="s">
        <v>35</v>
      </c>
      <c r="F325" s="12">
        <v>1</v>
      </c>
      <c r="G325" s="13">
        <v>0.92</v>
      </c>
      <c r="H325" s="13">
        <v>0</v>
      </c>
      <c r="I325" s="13">
        <v>2.1</v>
      </c>
      <c r="J325" s="11">
        <f>OR(F325&lt;&gt;0,G325&lt;&gt;0,H325&lt;&gt;0,I325&lt;&gt;0)*(F325 + (F325 = 0))*(G325 + (G325 = 0))*(H325 + (H325 = 0))*(I325 + (I325 = 0))</f>
        <v>1.93</v>
      </c>
      <c r="K325" s="10"/>
      <c r="L325" s="10"/>
      <c r="M325" s="10"/>
    </row>
    <row r="326" spans="1:13" x14ac:dyDescent="0.25">
      <c r="A326" s="10"/>
      <c r="B326" s="10"/>
      <c r="C326" s="9" t="s">
        <v>23</v>
      </c>
      <c r="D326" s="25"/>
      <c r="E326" s="9" t="s">
        <v>16</v>
      </c>
      <c r="F326" s="12">
        <v>1</v>
      </c>
      <c r="G326" s="13">
        <v>2.1</v>
      </c>
      <c r="H326" s="13">
        <v>0</v>
      </c>
      <c r="I326" s="13">
        <v>2.1</v>
      </c>
      <c r="J326" s="11">
        <f>OR(F326&lt;&gt;0,G326&lt;&gt;0,H326&lt;&gt;0,I326&lt;&gt;0)*(F326 + (F326 = 0))*(G326 + (G326 = 0))*(H326 + (H326 = 0))*(I326 + (I326 = 0))</f>
        <v>4.41</v>
      </c>
      <c r="K326" s="10"/>
      <c r="L326" s="10"/>
      <c r="M326" s="10"/>
    </row>
    <row r="327" spans="1:13" x14ac:dyDescent="0.25">
      <c r="A327" s="10"/>
      <c r="B327" s="10"/>
      <c r="C327" s="9" t="s">
        <v>23</v>
      </c>
      <c r="D327" s="25"/>
      <c r="E327" s="9" t="s">
        <v>34</v>
      </c>
      <c r="F327" s="12">
        <v>1</v>
      </c>
      <c r="G327" s="13">
        <v>2.4</v>
      </c>
      <c r="H327" s="13">
        <v>0</v>
      </c>
      <c r="I327" s="13">
        <v>2.1</v>
      </c>
      <c r="J327" s="11">
        <f>OR(F327&lt;&gt;0,G327&lt;&gt;0,H327&lt;&gt;0,I327&lt;&gt;0)*(F327 + (F327 = 0))*(G327 + (G327 = 0))*(H327 + (H327 = 0))*(I327 + (I327 = 0))</f>
        <v>5.04</v>
      </c>
      <c r="K327" s="10"/>
      <c r="L327" s="10"/>
      <c r="M327" s="10"/>
    </row>
    <row r="328" spans="1:13" x14ac:dyDescent="0.25">
      <c r="A328" s="10"/>
      <c r="B328" s="10"/>
      <c r="C328" s="9" t="s">
        <v>23</v>
      </c>
      <c r="D328" s="25"/>
      <c r="E328" s="9" t="s">
        <v>16</v>
      </c>
      <c r="F328" s="12">
        <v>1</v>
      </c>
      <c r="G328" s="13">
        <v>2.2999999999999998</v>
      </c>
      <c r="H328" s="13">
        <v>0</v>
      </c>
      <c r="I328" s="13">
        <v>2.1</v>
      </c>
      <c r="J328" s="11">
        <f>OR(F328&lt;&gt;0,G328&lt;&gt;0,H328&lt;&gt;0,I328&lt;&gt;0)*(F328 + (F328 = 0))*(G328 + (G328 = 0))*(H328 + (H328 = 0))*(I328 + (I328 = 0))</f>
        <v>4.83</v>
      </c>
      <c r="K328" s="10"/>
      <c r="L328" s="10"/>
      <c r="M328" s="10"/>
    </row>
    <row r="329" spans="1:13" x14ac:dyDescent="0.25">
      <c r="A329" s="10"/>
      <c r="B329" s="10"/>
      <c r="C329" s="9" t="s">
        <v>23</v>
      </c>
      <c r="D329" s="25"/>
      <c r="E329" s="9" t="s">
        <v>36</v>
      </c>
      <c r="F329" s="12">
        <v>1</v>
      </c>
      <c r="G329" s="13">
        <v>2.1</v>
      </c>
      <c r="H329" s="13">
        <v>0</v>
      </c>
      <c r="I329" s="13">
        <v>2.1</v>
      </c>
      <c r="J329" s="11">
        <f>OR(F329&lt;&gt;0,G329&lt;&gt;0,H329&lt;&gt;0,I329&lt;&gt;0)*(F329 + (F329 = 0))*(G329 + (G329 = 0))*(H329 + (H329 = 0))*(I329 + (I329 = 0))</f>
        <v>4.41</v>
      </c>
      <c r="K329" s="10"/>
      <c r="L329" s="10"/>
      <c r="M329" s="10"/>
    </row>
    <row r="330" spans="1:13" x14ac:dyDescent="0.25">
      <c r="A330" s="10"/>
      <c r="B330" s="10"/>
      <c r="C330" s="9" t="s">
        <v>23</v>
      </c>
      <c r="D330" s="25"/>
      <c r="E330" s="9" t="s">
        <v>37</v>
      </c>
      <c r="F330" s="12">
        <v>1</v>
      </c>
      <c r="G330" s="13">
        <v>2.1</v>
      </c>
      <c r="H330" s="13">
        <v>0</v>
      </c>
      <c r="I330" s="13">
        <v>2.1</v>
      </c>
      <c r="J330" s="11">
        <f>OR(F330&lt;&gt;0,G330&lt;&gt;0,H330&lt;&gt;0,I330&lt;&gt;0)*(F330 + (F330 = 0))*(G330 + (G330 = 0))*(H330 + (H330 = 0))*(I330 + (I330 = 0))</f>
        <v>4.41</v>
      </c>
      <c r="K330" s="10"/>
      <c r="L330" s="10"/>
      <c r="M330" s="10"/>
    </row>
    <row r="331" spans="1:13" x14ac:dyDescent="0.25">
      <c r="A331" s="10"/>
      <c r="B331" s="10"/>
      <c r="C331" s="9" t="s">
        <v>23</v>
      </c>
      <c r="D331" s="25"/>
      <c r="E331" s="9" t="s">
        <v>38</v>
      </c>
      <c r="F331" s="12">
        <v>1</v>
      </c>
      <c r="G331" s="13">
        <v>2.1</v>
      </c>
      <c r="H331" s="13">
        <v>0</v>
      </c>
      <c r="I331" s="13">
        <v>2.1</v>
      </c>
      <c r="J331" s="11">
        <f>OR(F331&lt;&gt;0,G331&lt;&gt;0,H331&lt;&gt;0,I331&lt;&gt;0)*(F331 + (F331 = 0))*(G331 + (G331 = 0))*(H331 + (H331 = 0))*(I331 + (I331 = 0))</f>
        <v>4.41</v>
      </c>
      <c r="K331" s="10"/>
      <c r="L331" s="10"/>
      <c r="M331" s="10"/>
    </row>
    <row r="332" spans="1:13" x14ac:dyDescent="0.25">
      <c r="A332" s="10"/>
      <c r="B332" s="10"/>
      <c r="C332" s="9" t="s">
        <v>23</v>
      </c>
      <c r="D332" s="25"/>
      <c r="E332" s="9" t="s">
        <v>180</v>
      </c>
      <c r="F332" s="12">
        <v>1</v>
      </c>
      <c r="G332" s="13">
        <v>0.82</v>
      </c>
      <c r="H332" s="13">
        <v>0</v>
      </c>
      <c r="I332" s="13">
        <v>2.1</v>
      </c>
      <c r="J332" s="11">
        <f>OR(F332&lt;&gt;0,G332&lt;&gt;0,H332&lt;&gt;0,I332&lt;&gt;0)*(F332 + (F332 = 0))*(G332 + (G332 = 0))*(H332 + (H332 = 0))*(I332 + (I332 = 0))</f>
        <v>1.72</v>
      </c>
      <c r="K332" s="10"/>
      <c r="L332" s="10"/>
      <c r="M332" s="10"/>
    </row>
    <row r="333" spans="1:13" x14ac:dyDescent="0.25">
      <c r="A333" s="10"/>
      <c r="B333" s="10"/>
      <c r="C333" s="9" t="s">
        <v>23</v>
      </c>
      <c r="D333" s="25"/>
      <c r="E333" s="9" t="s">
        <v>181</v>
      </c>
      <c r="F333" s="12">
        <v>2</v>
      </c>
      <c r="G333" s="13">
        <v>0.92</v>
      </c>
      <c r="H333" s="13">
        <v>0</v>
      </c>
      <c r="I333" s="13">
        <v>2.1</v>
      </c>
      <c r="J333" s="11">
        <f>OR(F333&lt;&gt;0,G333&lt;&gt;0,H333&lt;&gt;0,I333&lt;&gt;0)*(F333 + (F333 = 0))*(G333 + (G333 = 0))*(H333 + (H333 = 0))*(I333 + (I333 = 0))</f>
        <v>3.86</v>
      </c>
      <c r="K333" s="10"/>
      <c r="L333" s="10"/>
      <c r="M333" s="10"/>
    </row>
    <row r="334" spans="1:13" x14ac:dyDescent="0.25">
      <c r="A334" s="10"/>
      <c r="B334" s="10"/>
      <c r="C334" s="9" t="s">
        <v>23</v>
      </c>
      <c r="D334" s="25"/>
      <c r="E334" s="9" t="s">
        <v>16</v>
      </c>
      <c r="F334" s="12">
        <v>2</v>
      </c>
      <c r="G334" s="13">
        <v>1.3</v>
      </c>
      <c r="H334" s="13">
        <v>0</v>
      </c>
      <c r="I334" s="13">
        <v>1.2</v>
      </c>
      <c r="J334" s="11">
        <f>OR(F334&lt;&gt;0,G334&lt;&gt;0,H334&lt;&gt;0,I334&lt;&gt;0)*(F334 + (F334 = 0))*(G334 + (G334 = 0))*(H334 + (H334 = 0))*(I334 + (I334 = 0))</f>
        <v>3.12</v>
      </c>
      <c r="K334" s="10"/>
      <c r="L334" s="10"/>
      <c r="M334" s="10"/>
    </row>
    <row r="335" spans="1:13" x14ac:dyDescent="0.25">
      <c r="A335" s="10"/>
      <c r="B335" s="10"/>
      <c r="C335" s="9" t="s">
        <v>23</v>
      </c>
      <c r="D335" s="25"/>
      <c r="E335" s="9" t="s">
        <v>40</v>
      </c>
      <c r="F335" s="12">
        <v>1</v>
      </c>
      <c r="G335" s="13">
        <v>2.2000000000000002</v>
      </c>
      <c r="H335" s="13">
        <v>0</v>
      </c>
      <c r="I335" s="13">
        <v>2.1</v>
      </c>
      <c r="J335" s="11">
        <f>OR(F335&lt;&gt;0,G335&lt;&gt;0,H335&lt;&gt;0,I335&lt;&gt;0)*(F335 + (F335 = 0))*(G335 + (G335 = 0))*(H335 + (H335 = 0))*(I335 + (I335 = 0))</f>
        <v>4.62</v>
      </c>
      <c r="K335" s="10"/>
      <c r="L335" s="10"/>
      <c r="M335" s="10"/>
    </row>
    <row r="336" spans="1:13" x14ac:dyDescent="0.25">
      <c r="A336" s="10"/>
      <c r="B336" s="10"/>
      <c r="C336" s="9" t="s">
        <v>23</v>
      </c>
      <c r="D336" s="25"/>
      <c r="E336" s="9" t="s">
        <v>42</v>
      </c>
      <c r="F336" s="12">
        <v>1</v>
      </c>
      <c r="G336" s="13">
        <v>0.92</v>
      </c>
      <c r="H336" s="13">
        <v>0</v>
      </c>
      <c r="I336" s="13">
        <v>2.1</v>
      </c>
      <c r="J336" s="11">
        <f>OR(F336&lt;&gt;0,G336&lt;&gt;0,H336&lt;&gt;0,I336&lt;&gt;0)*(F336 + (F336 = 0))*(G336 + (G336 = 0))*(H336 + (H336 = 0))*(I336 + (I336 = 0))</f>
        <v>1.93</v>
      </c>
      <c r="K336" s="10"/>
      <c r="L336" s="10"/>
      <c r="M336" s="10"/>
    </row>
    <row r="337" spans="1:13" x14ac:dyDescent="0.25">
      <c r="A337" s="10"/>
      <c r="B337" s="10"/>
      <c r="C337" s="9" t="s">
        <v>23</v>
      </c>
      <c r="D337" s="25"/>
      <c r="E337" s="9" t="s">
        <v>16</v>
      </c>
      <c r="F337" s="12">
        <v>1</v>
      </c>
      <c r="G337" s="13">
        <v>0.82</v>
      </c>
      <c r="H337" s="13">
        <v>0</v>
      </c>
      <c r="I337" s="13">
        <v>2.1</v>
      </c>
      <c r="J337" s="11">
        <f>OR(F337&lt;&gt;0,G337&lt;&gt;0,H337&lt;&gt;0,I337&lt;&gt;0)*(F337 + (F337 = 0))*(G337 + (G337 = 0))*(H337 + (H337 = 0))*(I337 + (I337 = 0))</f>
        <v>1.72</v>
      </c>
      <c r="K337" s="10"/>
      <c r="L337" s="10"/>
      <c r="M337" s="10"/>
    </row>
    <row r="338" spans="1:13" x14ac:dyDescent="0.25">
      <c r="A338" s="10"/>
      <c r="B338" s="10"/>
      <c r="C338" s="9" t="s">
        <v>23</v>
      </c>
      <c r="D338" s="25"/>
      <c r="E338" s="9" t="s">
        <v>182</v>
      </c>
      <c r="F338" s="12">
        <v>1</v>
      </c>
      <c r="G338" s="13">
        <v>1.6</v>
      </c>
      <c r="H338" s="13">
        <v>0</v>
      </c>
      <c r="I338" s="13">
        <v>2.1</v>
      </c>
      <c r="J338" s="11">
        <f>OR(F338&lt;&gt;0,G338&lt;&gt;0,H338&lt;&gt;0,I338&lt;&gt;0)*(F338 + (F338 = 0))*(G338 + (G338 = 0))*(H338 + (H338 = 0))*(I338 + (I338 = 0))</f>
        <v>3.36</v>
      </c>
      <c r="K338" s="10"/>
      <c r="L338" s="10"/>
      <c r="M338" s="10"/>
    </row>
    <row r="339" spans="1:13" x14ac:dyDescent="0.25">
      <c r="A339" s="10"/>
      <c r="B339" s="10"/>
      <c r="C339" s="9" t="s">
        <v>23</v>
      </c>
      <c r="D339" s="25"/>
      <c r="E339" s="9" t="s">
        <v>183</v>
      </c>
      <c r="F339" s="12"/>
      <c r="G339" s="13"/>
      <c r="H339" s="13"/>
      <c r="I339" s="13"/>
      <c r="J339" s="11">
        <f>OR(F339&lt;&gt;0,G339&lt;&gt;0,H339&lt;&gt;0,I339&lt;&gt;0)*(F339 + (F339 = 0))*(G339 + (G339 = 0))*(H339 + (H339 = 0))*(I339 + (I339 = 0))</f>
        <v>0</v>
      </c>
      <c r="K339" s="10"/>
      <c r="L339" s="10"/>
      <c r="M339" s="10"/>
    </row>
    <row r="340" spans="1:13" x14ac:dyDescent="0.25">
      <c r="A340" s="10"/>
      <c r="B340" s="10"/>
      <c r="C340" s="9" t="s">
        <v>23</v>
      </c>
      <c r="D340" s="25"/>
      <c r="E340" s="9" t="s">
        <v>179</v>
      </c>
      <c r="F340" s="12">
        <v>1</v>
      </c>
      <c r="G340" s="13">
        <v>1.2</v>
      </c>
      <c r="H340" s="13">
        <v>0</v>
      </c>
      <c r="I340" s="13">
        <v>1</v>
      </c>
      <c r="J340" s="11">
        <f>OR(F340&lt;&gt;0,G340&lt;&gt;0,H340&lt;&gt;0,I340&lt;&gt;0)*(F340 + (F340 = 0))*(G340 + (G340 = 0))*(H340 + (H340 = 0))*(I340 + (I340 = 0))</f>
        <v>1.2</v>
      </c>
      <c r="K340" s="10"/>
      <c r="L340" s="10"/>
      <c r="M340" s="10"/>
    </row>
    <row r="341" spans="1:13" x14ac:dyDescent="0.25">
      <c r="A341" s="10"/>
      <c r="B341" s="10"/>
      <c r="C341" s="10"/>
      <c r="D341" s="25"/>
      <c r="E341" s="10"/>
      <c r="F341" s="10"/>
      <c r="G341" s="10"/>
      <c r="H341" s="10"/>
      <c r="I341" s="10"/>
      <c r="J341" s="14" t="s">
        <v>184</v>
      </c>
      <c r="K341" s="15">
        <f>SUM(J317:J340)</f>
        <v>71.040000000000006</v>
      </c>
      <c r="L341" s="13">
        <v>11.98</v>
      </c>
      <c r="M341" s="15">
        <f>ROUND(K341*L341,2)</f>
        <v>851.06</v>
      </c>
    </row>
    <row r="342" spans="1:13" ht="0.95" customHeight="1" x14ac:dyDescent="0.25">
      <c r="A342" s="16"/>
      <c r="B342" s="16"/>
      <c r="C342" s="16"/>
      <c r="D342" s="26"/>
      <c r="E342" s="16"/>
      <c r="F342" s="16"/>
      <c r="G342" s="16"/>
      <c r="H342" s="16"/>
      <c r="I342" s="16"/>
      <c r="J342" s="16"/>
      <c r="K342" s="16"/>
      <c r="L342" s="16"/>
      <c r="M342" s="16"/>
    </row>
    <row r="343" spans="1:13" x14ac:dyDescent="0.25">
      <c r="A343" s="8" t="s">
        <v>185</v>
      </c>
      <c r="B343" s="9" t="s">
        <v>19</v>
      </c>
      <c r="C343" s="9" t="s">
        <v>20</v>
      </c>
      <c r="D343" s="18" t="s">
        <v>186</v>
      </c>
      <c r="E343" s="10"/>
      <c r="F343" s="10"/>
      <c r="G343" s="10"/>
      <c r="H343" s="10"/>
      <c r="I343" s="10"/>
      <c r="J343" s="10"/>
      <c r="K343" s="11">
        <f>K354</f>
        <v>91.83</v>
      </c>
      <c r="L343" s="11">
        <f>L354</f>
        <v>13.31</v>
      </c>
      <c r="M343" s="11">
        <f>M354</f>
        <v>1222.26</v>
      </c>
    </row>
    <row r="344" spans="1:13" ht="90" x14ac:dyDescent="0.25">
      <c r="A344" s="10"/>
      <c r="B344" s="10"/>
      <c r="C344" s="10"/>
      <c r="D344" s="18" t="s">
        <v>187</v>
      </c>
      <c r="E344" s="10"/>
      <c r="F344" s="10"/>
      <c r="G344" s="10"/>
      <c r="H344" s="10"/>
      <c r="I344" s="10"/>
      <c r="J344" s="10"/>
      <c r="K344" s="10"/>
      <c r="L344" s="10"/>
      <c r="M344" s="10"/>
    </row>
    <row r="345" spans="1:13" x14ac:dyDescent="0.25">
      <c r="A345" s="10"/>
      <c r="B345" s="10"/>
      <c r="C345" s="9" t="s">
        <v>23</v>
      </c>
      <c r="D345" s="25"/>
      <c r="E345" s="9" t="s">
        <v>188</v>
      </c>
      <c r="F345" s="12"/>
      <c r="G345" s="13"/>
      <c r="H345" s="13"/>
      <c r="I345" s="13"/>
      <c r="J345" s="11">
        <f>OR(F345&lt;&gt;0,G345&lt;&gt;0,H345&lt;&gt;0,I345&lt;&gt;0)*(F345 + (F345 = 0))*(G345 + (G345 = 0))*(H345 + (H345 = 0))*(I345 + (I345 = 0))</f>
        <v>0</v>
      </c>
      <c r="K345" s="10"/>
      <c r="L345" s="10"/>
      <c r="M345" s="10"/>
    </row>
    <row r="346" spans="1:13" x14ac:dyDescent="0.25">
      <c r="A346" s="10"/>
      <c r="B346" s="10"/>
      <c r="C346" s="9" t="s">
        <v>23</v>
      </c>
      <c r="D346" s="25"/>
      <c r="E346" s="9" t="s">
        <v>189</v>
      </c>
      <c r="F346" s="12">
        <v>1</v>
      </c>
      <c r="G346" s="13">
        <v>1.3</v>
      </c>
      <c r="H346" s="13">
        <v>0</v>
      </c>
      <c r="I346" s="13">
        <v>2.1</v>
      </c>
      <c r="J346" s="11">
        <f>OR(F346&lt;&gt;0,G346&lt;&gt;0,H346&lt;&gt;0,I346&lt;&gt;0)*(F346 + (F346 = 0))*(G346 + (G346 = 0))*(H346 + (H346 = 0))*(I346 + (I346 = 0))</f>
        <v>2.73</v>
      </c>
      <c r="K346" s="10"/>
      <c r="L346" s="10"/>
      <c r="M346" s="10"/>
    </row>
    <row r="347" spans="1:13" x14ac:dyDescent="0.25">
      <c r="A347" s="10"/>
      <c r="B347" s="10"/>
      <c r="C347" s="9" t="s">
        <v>23</v>
      </c>
      <c r="D347" s="25"/>
      <c r="E347" s="9" t="s">
        <v>190</v>
      </c>
      <c r="F347" s="12">
        <v>1</v>
      </c>
      <c r="G347" s="13">
        <v>3.25</v>
      </c>
      <c r="H347" s="13">
        <v>0</v>
      </c>
      <c r="I347" s="13">
        <v>2.85</v>
      </c>
      <c r="J347" s="11">
        <f>OR(F347&lt;&gt;0,G347&lt;&gt;0,H347&lt;&gt;0,I347&lt;&gt;0)*(F347 + (F347 = 0))*(G347 + (G347 = 0))*(H347 + (H347 = 0))*(I347 + (I347 = 0))</f>
        <v>9.26</v>
      </c>
      <c r="K347" s="10"/>
      <c r="L347" s="10"/>
      <c r="M347" s="10"/>
    </row>
    <row r="348" spans="1:13" x14ac:dyDescent="0.25">
      <c r="A348" s="10"/>
      <c r="B348" s="10"/>
      <c r="C348" s="9" t="s">
        <v>23</v>
      </c>
      <c r="D348" s="25"/>
      <c r="E348" s="9" t="s">
        <v>191</v>
      </c>
      <c r="F348" s="12">
        <v>2</v>
      </c>
      <c r="G348" s="13">
        <v>3.25</v>
      </c>
      <c r="H348" s="13">
        <v>0</v>
      </c>
      <c r="I348" s="13">
        <v>3</v>
      </c>
      <c r="J348" s="11">
        <f>OR(F348&lt;&gt;0,G348&lt;&gt;0,H348&lt;&gt;0,I348&lt;&gt;0)*(F348 + (F348 = 0))*(G348 + (G348 = 0))*(H348 + (H348 = 0))*(I348 + (I348 = 0))</f>
        <v>19.5</v>
      </c>
      <c r="K348" s="10"/>
      <c r="L348" s="10"/>
      <c r="M348" s="10"/>
    </row>
    <row r="349" spans="1:13" x14ac:dyDescent="0.25">
      <c r="A349" s="10"/>
      <c r="B349" s="10"/>
      <c r="C349" s="9" t="s">
        <v>23</v>
      </c>
      <c r="D349" s="25"/>
      <c r="E349" s="9" t="s">
        <v>16</v>
      </c>
      <c r="F349" s="12">
        <v>1</v>
      </c>
      <c r="G349" s="13">
        <v>7.5</v>
      </c>
      <c r="H349" s="13">
        <v>0</v>
      </c>
      <c r="I349" s="13">
        <v>3</v>
      </c>
      <c r="J349" s="11">
        <f>OR(F349&lt;&gt;0,G349&lt;&gt;0,H349&lt;&gt;0,I349&lt;&gt;0)*(F349 + (F349 = 0))*(G349 + (G349 = 0))*(H349 + (H349 = 0))*(I349 + (I349 = 0))</f>
        <v>22.5</v>
      </c>
      <c r="K349" s="10"/>
      <c r="L349" s="10"/>
      <c r="M349" s="10"/>
    </row>
    <row r="350" spans="1:13" x14ac:dyDescent="0.25">
      <c r="A350" s="10"/>
      <c r="B350" s="10"/>
      <c r="C350" s="9" t="s">
        <v>23</v>
      </c>
      <c r="D350" s="25"/>
      <c r="E350" s="9" t="s">
        <v>192</v>
      </c>
      <c r="F350" s="12">
        <v>1</v>
      </c>
      <c r="G350" s="13">
        <v>4.2</v>
      </c>
      <c r="H350" s="13">
        <v>0</v>
      </c>
      <c r="I350" s="13">
        <v>2.6</v>
      </c>
      <c r="J350" s="11">
        <f>OR(F350&lt;&gt;0,G350&lt;&gt;0,H350&lt;&gt;0,I350&lt;&gt;0)*(F350 + (F350 = 0))*(G350 + (G350 = 0))*(H350 + (H350 = 0))*(I350 + (I350 = 0))</f>
        <v>10.92</v>
      </c>
      <c r="K350" s="10"/>
      <c r="L350" s="10"/>
      <c r="M350" s="10"/>
    </row>
    <row r="351" spans="1:13" x14ac:dyDescent="0.25">
      <c r="A351" s="10"/>
      <c r="B351" s="10"/>
      <c r="C351" s="9" t="s">
        <v>23</v>
      </c>
      <c r="D351" s="25"/>
      <c r="E351" s="9" t="s">
        <v>16</v>
      </c>
      <c r="F351" s="12">
        <v>1</v>
      </c>
      <c r="G351" s="13">
        <v>5.35</v>
      </c>
      <c r="H351" s="13">
        <v>0</v>
      </c>
      <c r="I351" s="13">
        <v>2.6</v>
      </c>
      <c r="J351" s="11">
        <f>OR(F351&lt;&gt;0,G351&lt;&gt;0,H351&lt;&gt;0,I351&lt;&gt;0)*(F351 + (F351 = 0))*(G351 + (G351 = 0))*(H351 + (H351 = 0))*(I351 + (I351 = 0))</f>
        <v>13.91</v>
      </c>
      <c r="K351" s="10"/>
      <c r="L351" s="10"/>
      <c r="M351" s="10"/>
    </row>
    <row r="352" spans="1:13" x14ac:dyDescent="0.25">
      <c r="A352" s="10"/>
      <c r="B352" s="10"/>
      <c r="C352" s="9" t="s">
        <v>23</v>
      </c>
      <c r="D352" s="25"/>
      <c r="E352" s="9" t="s">
        <v>16</v>
      </c>
      <c r="F352" s="12">
        <v>1</v>
      </c>
      <c r="G352" s="13">
        <v>3.55</v>
      </c>
      <c r="H352" s="13">
        <v>0</v>
      </c>
      <c r="I352" s="13">
        <v>2.6</v>
      </c>
      <c r="J352" s="11">
        <f>OR(F352&lt;&gt;0,G352&lt;&gt;0,H352&lt;&gt;0,I352&lt;&gt;0)*(F352 + (F352 = 0))*(G352 + (G352 = 0))*(H352 + (H352 = 0))*(I352 + (I352 = 0))</f>
        <v>9.23</v>
      </c>
      <c r="K352" s="10"/>
      <c r="L352" s="10"/>
      <c r="M352" s="10"/>
    </row>
    <row r="353" spans="1:13" x14ac:dyDescent="0.25">
      <c r="A353" s="10"/>
      <c r="B353" s="10"/>
      <c r="C353" s="9" t="s">
        <v>23</v>
      </c>
      <c r="D353" s="25"/>
      <c r="E353" s="9" t="s">
        <v>193</v>
      </c>
      <c r="F353" s="12">
        <v>2</v>
      </c>
      <c r="G353" s="13">
        <v>0.9</v>
      </c>
      <c r="H353" s="13">
        <v>0</v>
      </c>
      <c r="I353" s="13">
        <v>2.1</v>
      </c>
      <c r="J353" s="11">
        <f>OR(F353&lt;&gt;0,G353&lt;&gt;0,H353&lt;&gt;0,I353&lt;&gt;0)*(F353 + (F353 = 0))*(G353 + (G353 = 0))*(H353 + (H353 = 0))*(I353 + (I353 = 0))</f>
        <v>3.78</v>
      </c>
      <c r="K353" s="10"/>
      <c r="L353" s="10"/>
      <c r="M353" s="10"/>
    </row>
    <row r="354" spans="1:13" x14ac:dyDescent="0.25">
      <c r="A354" s="10"/>
      <c r="B354" s="10"/>
      <c r="C354" s="10"/>
      <c r="D354" s="25"/>
      <c r="E354" s="10"/>
      <c r="F354" s="10"/>
      <c r="G354" s="10"/>
      <c r="H354" s="10"/>
      <c r="I354" s="10"/>
      <c r="J354" s="14" t="s">
        <v>194</v>
      </c>
      <c r="K354" s="15">
        <f>SUM(J345:J353)</f>
        <v>91.83</v>
      </c>
      <c r="L354" s="13">
        <v>13.31</v>
      </c>
      <c r="M354" s="15">
        <f>ROUND(K354*L354,2)</f>
        <v>1222.26</v>
      </c>
    </row>
    <row r="355" spans="1:13" ht="0.95" customHeight="1" x14ac:dyDescent="0.25">
      <c r="A355" s="16"/>
      <c r="B355" s="16"/>
      <c r="C355" s="16"/>
      <c r="D355" s="26"/>
      <c r="E355" s="16"/>
      <c r="F355" s="16"/>
      <c r="G355" s="16"/>
      <c r="H355" s="16"/>
      <c r="I355" s="16"/>
      <c r="J355" s="16"/>
      <c r="K355" s="16"/>
      <c r="L355" s="16"/>
      <c r="M355" s="16"/>
    </row>
    <row r="356" spans="1:13" x14ac:dyDescent="0.25">
      <c r="A356" s="8" t="s">
        <v>195</v>
      </c>
      <c r="B356" s="9" t="s">
        <v>19</v>
      </c>
      <c r="C356" s="9" t="s">
        <v>141</v>
      </c>
      <c r="D356" s="18" t="s">
        <v>196</v>
      </c>
      <c r="E356" s="10"/>
      <c r="F356" s="10"/>
      <c r="G356" s="10"/>
      <c r="H356" s="10"/>
      <c r="I356" s="10"/>
      <c r="J356" s="10"/>
      <c r="K356" s="11">
        <f>K359</f>
        <v>1</v>
      </c>
      <c r="L356" s="11">
        <f>L359</f>
        <v>234.37</v>
      </c>
      <c r="M356" s="11">
        <f>M359</f>
        <v>234.37</v>
      </c>
    </row>
    <row r="357" spans="1:13" ht="78.75" x14ac:dyDescent="0.25">
      <c r="A357" s="10"/>
      <c r="B357" s="10"/>
      <c r="C357" s="10"/>
      <c r="D357" s="18" t="s">
        <v>197</v>
      </c>
      <c r="E357" s="10"/>
      <c r="F357" s="10"/>
      <c r="G357" s="10"/>
      <c r="H357" s="10"/>
      <c r="I357" s="10"/>
      <c r="J357" s="10"/>
      <c r="K357" s="10"/>
      <c r="L357" s="10"/>
      <c r="M357" s="10"/>
    </row>
    <row r="358" spans="1:13" x14ac:dyDescent="0.25">
      <c r="A358" s="10"/>
      <c r="B358" s="10"/>
      <c r="C358" s="9" t="s">
        <v>23</v>
      </c>
      <c r="D358" s="25"/>
      <c r="E358" s="9" t="s">
        <v>16</v>
      </c>
      <c r="F358" s="12">
        <v>1</v>
      </c>
      <c r="G358" s="13">
        <v>0</v>
      </c>
      <c r="H358" s="13">
        <v>0</v>
      </c>
      <c r="I358" s="13">
        <v>0</v>
      </c>
      <c r="J358" s="11">
        <f>OR(F358&lt;&gt;0,G358&lt;&gt;0,H358&lt;&gt;0,I358&lt;&gt;0)*(F358 + (F358 = 0))*(G358 + (G358 = 0))*(H358 + (H358 = 0))*(I358 + (I358 = 0))</f>
        <v>1</v>
      </c>
      <c r="K358" s="10"/>
      <c r="L358" s="10"/>
      <c r="M358" s="10"/>
    </row>
    <row r="359" spans="1:13" x14ac:dyDescent="0.25">
      <c r="A359" s="10"/>
      <c r="B359" s="10"/>
      <c r="C359" s="10"/>
      <c r="D359" s="25"/>
      <c r="E359" s="10"/>
      <c r="F359" s="10"/>
      <c r="G359" s="10"/>
      <c r="H359" s="10"/>
      <c r="I359" s="10"/>
      <c r="J359" s="14" t="s">
        <v>198</v>
      </c>
      <c r="K359" s="15">
        <f>J358</f>
        <v>1</v>
      </c>
      <c r="L359" s="13">
        <v>234.37</v>
      </c>
      <c r="M359" s="15">
        <f>ROUND(K359*L359,2)</f>
        <v>234.37</v>
      </c>
    </row>
    <row r="360" spans="1:13" ht="0.95" customHeight="1" x14ac:dyDescent="0.25">
      <c r="A360" s="16"/>
      <c r="B360" s="16"/>
      <c r="C360" s="16"/>
      <c r="D360" s="26"/>
      <c r="E360" s="16"/>
      <c r="F360" s="16"/>
      <c r="G360" s="16"/>
      <c r="H360" s="16"/>
      <c r="I360" s="16"/>
      <c r="J360" s="16"/>
      <c r="K360" s="16"/>
      <c r="L360" s="16"/>
      <c r="M360" s="16"/>
    </row>
    <row r="361" spans="1:13" x14ac:dyDescent="0.25">
      <c r="A361" s="8" t="s">
        <v>199</v>
      </c>
      <c r="B361" s="9" t="s">
        <v>19</v>
      </c>
      <c r="C361" s="9" t="s">
        <v>141</v>
      </c>
      <c r="D361" s="18" t="s">
        <v>200</v>
      </c>
      <c r="E361" s="10"/>
      <c r="F361" s="10"/>
      <c r="G361" s="10"/>
      <c r="H361" s="10"/>
      <c r="I361" s="10"/>
      <c r="J361" s="10"/>
      <c r="K361" s="11">
        <f>K364</f>
        <v>1</v>
      </c>
      <c r="L361" s="11">
        <f>L364</f>
        <v>133.09</v>
      </c>
      <c r="M361" s="11">
        <f>M364</f>
        <v>133.09</v>
      </c>
    </row>
    <row r="362" spans="1:13" ht="56.25" x14ac:dyDescent="0.25">
      <c r="A362" s="10"/>
      <c r="B362" s="10"/>
      <c r="C362" s="10"/>
      <c r="D362" s="18" t="s">
        <v>201</v>
      </c>
      <c r="E362" s="10"/>
      <c r="F362" s="10"/>
      <c r="G362" s="10"/>
      <c r="H362" s="10"/>
      <c r="I362" s="10"/>
      <c r="J362" s="10"/>
      <c r="K362" s="10"/>
      <c r="L362" s="10"/>
      <c r="M362" s="10"/>
    </row>
    <row r="363" spans="1:13" x14ac:dyDescent="0.25">
      <c r="A363" s="10"/>
      <c r="B363" s="10"/>
      <c r="C363" s="9" t="s">
        <v>23</v>
      </c>
      <c r="D363" s="25"/>
      <c r="E363" s="9" t="s">
        <v>16</v>
      </c>
      <c r="F363" s="12">
        <v>1</v>
      </c>
      <c r="G363" s="13">
        <v>0</v>
      </c>
      <c r="H363" s="13">
        <v>0</v>
      </c>
      <c r="I363" s="13">
        <v>0</v>
      </c>
      <c r="J363" s="11">
        <f>OR(F363&lt;&gt;0,G363&lt;&gt;0,H363&lt;&gt;0,I363&lt;&gt;0)*(F363 + (F363 = 0))*(G363 + (G363 = 0))*(H363 + (H363 = 0))*(I363 + (I363 = 0))</f>
        <v>1</v>
      </c>
      <c r="K363" s="10"/>
      <c r="L363" s="10"/>
      <c r="M363" s="10"/>
    </row>
    <row r="364" spans="1:13" x14ac:dyDescent="0.25">
      <c r="A364" s="10"/>
      <c r="B364" s="10"/>
      <c r="C364" s="10"/>
      <c r="D364" s="25"/>
      <c r="E364" s="10"/>
      <c r="F364" s="10"/>
      <c r="G364" s="10"/>
      <c r="H364" s="10"/>
      <c r="I364" s="10"/>
      <c r="J364" s="14" t="s">
        <v>202</v>
      </c>
      <c r="K364" s="15">
        <f>J363</f>
        <v>1</v>
      </c>
      <c r="L364" s="13">
        <v>133.09</v>
      </c>
      <c r="M364" s="15">
        <f>ROUND(K364*L364,2)</f>
        <v>133.09</v>
      </c>
    </row>
    <row r="365" spans="1:13" ht="0.95" customHeight="1" x14ac:dyDescent="0.25">
      <c r="A365" s="16"/>
      <c r="B365" s="16"/>
      <c r="C365" s="16"/>
      <c r="D365" s="26"/>
      <c r="E365" s="16"/>
      <c r="F365" s="16"/>
      <c r="G365" s="16"/>
      <c r="H365" s="16"/>
      <c r="I365" s="16"/>
      <c r="J365" s="16"/>
      <c r="K365" s="16"/>
      <c r="L365" s="16"/>
      <c r="M365" s="16"/>
    </row>
    <row r="366" spans="1:13" ht="22.5" x14ac:dyDescent="0.25">
      <c r="A366" s="8" t="s">
        <v>203</v>
      </c>
      <c r="B366" s="9" t="s">
        <v>19</v>
      </c>
      <c r="C366" s="9" t="s">
        <v>20</v>
      </c>
      <c r="D366" s="18" t="s">
        <v>204</v>
      </c>
      <c r="E366" s="10"/>
      <c r="F366" s="10"/>
      <c r="G366" s="10"/>
      <c r="H366" s="10"/>
      <c r="I366" s="10"/>
      <c r="J366" s="10"/>
      <c r="K366" s="11">
        <f>K369</f>
        <v>1206.9000000000001</v>
      </c>
      <c r="L366" s="11">
        <f>L369</f>
        <v>15.06</v>
      </c>
      <c r="M366" s="11">
        <f>M369</f>
        <v>18175.91</v>
      </c>
    </row>
    <row r="367" spans="1:13" ht="123.75" x14ac:dyDescent="0.25">
      <c r="A367" s="10"/>
      <c r="B367" s="10"/>
      <c r="C367" s="10"/>
      <c r="D367" s="18" t="s">
        <v>205</v>
      </c>
      <c r="E367" s="10"/>
      <c r="F367" s="10"/>
      <c r="G367" s="10"/>
      <c r="H367" s="10"/>
      <c r="I367" s="10"/>
      <c r="J367" s="10"/>
      <c r="K367" s="10"/>
      <c r="L367" s="10"/>
      <c r="M367" s="10"/>
    </row>
    <row r="368" spans="1:13" x14ac:dyDescent="0.25">
      <c r="A368" s="10"/>
      <c r="B368" s="10"/>
      <c r="C368" s="9" t="s">
        <v>23</v>
      </c>
      <c r="D368" s="25"/>
      <c r="E368" s="9" t="s">
        <v>72</v>
      </c>
      <c r="F368" s="12">
        <v>1</v>
      </c>
      <c r="G368" s="13">
        <v>1206.9000000000001</v>
      </c>
      <c r="H368" s="13">
        <v>0</v>
      </c>
      <c r="I368" s="13">
        <v>0</v>
      </c>
      <c r="J368" s="11">
        <f>OR(F368&lt;&gt;0,G368&lt;&gt;0,H368&lt;&gt;0,I368&lt;&gt;0)*(F368 + (F368 = 0))*(G368 + (G368 = 0))*(H368 + (H368 = 0))*(I368 + (I368 = 0))</f>
        <v>1206.9000000000001</v>
      </c>
      <c r="K368" s="10"/>
      <c r="L368" s="10"/>
      <c r="M368" s="10"/>
    </row>
    <row r="369" spans="1:13" x14ac:dyDescent="0.25">
      <c r="A369" s="10"/>
      <c r="B369" s="10"/>
      <c r="C369" s="10"/>
      <c r="D369" s="25"/>
      <c r="E369" s="10"/>
      <c r="F369" s="10"/>
      <c r="G369" s="10"/>
      <c r="H369" s="10"/>
      <c r="I369" s="10"/>
      <c r="J369" s="14" t="s">
        <v>206</v>
      </c>
      <c r="K369" s="15">
        <f>J368</f>
        <v>1206.9000000000001</v>
      </c>
      <c r="L369" s="13">
        <v>15.06</v>
      </c>
      <c r="M369" s="15">
        <f>ROUND(K369*L369,2)</f>
        <v>18175.91</v>
      </c>
    </row>
    <row r="370" spans="1:13" ht="0.95" customHeight="1" x14ac:dyDescent="0.25">
      <c r="A370" s="16"/>
      <c r="B370" s="16"/>
      <c r="C370" s="16"/>
      <c r="D370" s="26"/>
      <c r="E370" s="16"/>
      <c r="F370" s="16"/>
      <c r="G370" s="16"/>
      <c r="H370" s="16"/>
      <c r="I370" s="16"/>
      <c r="J370" s="16"/>
      <c r="K370" s="16"/>
      <c r="L370" s="16"/>
      <c r="M370" s="16"/>
    </row>
    <row r="371" spans="1:13" x14ac:dyDescent="0.25">
      <c r="A371" s="8" t="s">
        <v>207</v>
      </c>
      <c r="B371" s="9" t="s">
        <v>19</v>
      </c>
      <c r="C371" s="9" t="s">
        <v>20</v>
      </c>
      <c r="D371" s="18" t="s">
        <v>208</v>
      </c>
      <c r="E371" s="10"/>
      <c r="F371" s="10"/>
      <c r="G371" s="10"/>
      <c r="H371" s="10"/>
      <c r="I371" s="10"/>
      <c r="J371" s="10"/>
      <c r="K371" s="11">
        <f>K374</f>
        <v>18.5</v>
      </c>
      <c r="L371" s="11">
        <f>L374</f>
        <v>57.43</v>
      </c>
      <c r="M371" s="11">
        <f>M374</f>
        <v>1062.46</v>
      </c>
    </row>
    <row r="372" spans="1:13" ht="56.25" x14ac:dyDescent="0.25">
      <c r="A372" s="10"/>
      <c r="B372" s="10"/>
      <c r="C372" s="10"/>
      <c r="D372" s="18" t="s">
        <v>209</v>
      </c>
      <c r="E372" s="10"/>
      <c r="F372" s="10"/>
      <c r="G372" s="10"/>
      <c r="H372" s="10"/>
      <c r="I372" s="10"/>
      <c r="J372" s="10"/>
      <c r="K372" s="10"/>
      <c r="L372" s="10"/>
      <c r="M372" s="10"/>
    </row>
    <row r="373" spans="1:13" x14ac:dyDescent="0.25">
      <c r="A373" s="10"/>
      <c r="B373" s="10"/>
      <c r="C373" s="9" t="s">
        <v>23</v>
      </c>
      <c r="D373" s="25"/>
      <c r="E373" s="9" t="s">
        <v>210</v>
      </c>
      <c r="F373" s="12">
        <v>1</v>
      </c>
      <c r="G373" s="13">
        <v>18.5</v>
      </c>
      <c r="H373" s="13">
        <v>0</v>
      </c>
      <c r="I373" s="13">
        <v>0</v>
      </c>
      <c r="J373" s="11">
        <f>OR(F373&lt;&gt;0,G373&lt;&gt;0,H373&lt;&gt;0,I373&lt;&gt;0)*(F373 + (F373 = 0))*(G373 + (G373 = 0))*(H373 + (H373 = 0))*(I373 + (I373 = 0))</f>
        <v>18.5</v>
      </c>
      <c r="K373" s="10"/>
      <c r="L373" s="10"/>
      <c r="M373" s="10"/>
    </row>
    <row r="374" spans="1:13" x14ac:dyDescent="0.25">
      <c r="A374" s="10"/>
      <c r="B374" s="10"/>
      <c r="C374" s="10"/>
      <c r="D374" s="25"/>
      <c r="E374" s="10"/>
      <c r="F374" s="10"/>
      <c r="G374" s="10"/>
      <c r="H374" s="10"/>
      <c r="I374" s="10"/>
      <c r="J374" s="14" t="s">
        <v>211</v>
      </c>
      <c r="K374" s="15">
        <f>J373</f>
        <v>18.5</v>
      </c>
      <c r="L374" s="13">
        <v>57.43</v>
      </c>
      <c r="M374" s="15">
        <f>ROUND(K374*L374,2)</f>
        <v>1062.46</v>
      </c>
    </row>
    <row r="375" spans="1:13" ht="0.95" customHeight="1" x14ac:dyDescent="0.25">
      <c r="A375" s="16"/>
      <c r="B375" s="16"/>
      <c r="C375" s="16"/>
      <c r="D375" s="26"/>
      <c r="E375" s="16"/>
      <c r="F375" s="16"/>
      <c r="G375" s="16"/>
      <c r="H375" s="16"/>
      <c r="I375" s="16"/>
      <c r="J375" s="16"/>
      <c r="K375" s="16"/>
      <c r="L375" s="16"/>
      <c r="M375" s="16"/>
    </row>
    <row r="376" spans="1:13" ht="22.5" x14ac:dyDescent="0.25">
      <c r="A376" s="8" t="s">
        <v>212</v>
      </c>
      <c r="B376" s="9" t="s">
        <v>19</v>
      </c>
      <c r="C376" s="9" t="s">
        <v>141</v>
      </c>
      <c r="D376" s="18" t="s">
        <v>213</v>
      </c>
      <c r="E376" s="10"/>
      <c r="F376" s="10"/>
      <c r="G376" s="10"/>
      <c r="H376" s="10"/>
      <c r="I376" s="10"/>
      <c r="J376" s="10"/>
      <c r="K376" s="11">
        <f>K379</f>
        <v>1</v>
      </c>
      <c r="L376" s="11">
        <f>L379</f>
        <v>331.45</v>
      </c>
      <c r="M376" s="11">
        <f>M379</f>
        <v>331.45</v>
      </c>
    </row>
    <row r="377" spans="1:13" ht="78.75" x14ac:dyDescent="0.25">
      <c r="A377" s="10"/>
      <c r="B377" s="10"/>
      <c r="C377" s="10"/>
      <c r="D377" s="18" t="s">
        <v>214</v>
      </c>
      <c r="E377" s="10"/>
      <c r="F377" s="10"/>
      <c r="G377" s="10"/>
      <c r="H377" s="10"/>
      <c r="I377" s="10"/>
      <c r="J377" s="10"/>
      <c r="K377" s="10"/>
      <c r="L377" s="10"/>
      <c r="M377" s="10"/>
    </row>
    <row r="378" spans="1:13" x14ac:dyDescent="0.25">
      <c r="A378" s="10"/>
      <c r="B378" s="10"/>
      <c r="C378" s="9" t="s">
        <v>23</v>
      </c>
      <c r="D378" s="25"/>
      <c r="E378" s="9" t="s">
        <v>16</v>
      </c>
      <c r="F378" s="12">
        <v>1</v>
      </c>
      <c r="G378" s="13">
        <v>0</v>
      </c>
      <c r="H378" s="13">
        <v>0</v>
      </c>
      <c r="I378" s="13">
        <v>0</v>
      </c>
      <c r="J378" s="11">
        <f>OR(F378&lt;&gt;0,G378&lt;&gt;0,H378&lt;&gt;0,I378&lt;&gt;0)*(F378 + (F378 = 0))*(G378 + (G378 = 0))*(H378 + (H378 = 0))*(I378 + (I378 = 0))</f>
        <v>1</v>
      </c>
      <c r="K378" s="10"/>
      <c r="L378" s="10"/>
      <c r="M378" s="10"/>
    </row>
    <row r="379" spans="1:13" x14ac:dyDescent="0.25">
      <c r="A379" s="10"/>
      <c r="B379" s="10"/>
      <c r="C379" s="10"/>
      <c r="D379" s="25"/>
      <c r="E379" s="10"/>
      <c r="F379" s="10"/>
      <c r="G379" s="10"/>
      <c r="H379" s="10"/>
      <c r="I379" s="10"/>
      <c r="J379" s="14" t="s">
        <v>215</v>
      </c>
      <c r="K379" s="15">
        <f>J378</f>
        <v>1</v>
      </c>
      <c r="L379" s="13">
        <v>331.45</v>
      </c>
      <c r="M379" s="15">
        <f>ROUND(K379*L379,2)</f>
        <v>331.45</v>
      </c>
    </row>
    <row r="380" spans="1:13" ht="0.95" customHeight="1" x14ac:dyDescent="0.25">
      <c r="A380" s="16"/>
      <c r="B380" s="16"/>
      <c r="C380" s="16"/>
      <c r="D380" s="26"/>
      <c r="E380" s="16"/>
      <c r="F380" s="16"/>
      <c r="G380" s="16"/>
      <c r="H380" s="16"/>
      <c r="I380" s="16"/>
      <c r="J380" s="16"/>
      <c r="K380" s="16"/>
      <c r="L380" s="16"/>
      <c r="M380" s="16"/>
    </row>
    <row r="381" spans="1:13" x14ac:dyDescent="0.25">
      <c r="A381" s="10"/>
      <c r="B381" s="10"/>
      <c r="C381" s="10"/>
      <c r="D381" s="25"/>
      <c r="E381" s="10"/>
      <c r="F381" s="10"/>
      <c r="G381" s="10"/>
      <c r="H381" s="10"/>
      <c r="I381" s="10"/>
      <c r="J381" s="14" t="s">
        <v>216</v>
      </c>
      <c r="K381" s="17">
        <v>1</v>
      </c>
      <c r="L381" s="15">
        <f>M5+M10+M51+M81+M93+M99+M104+M125+M130+M165+M196+M208+M213+M218+M247+M254+M264+M269+M275+M280+M285+M290+M295+M300+M305+M310+M315+M343+M356+M361+M366+M371+M376</f>
        <v>155449.76</v>
      </c>
      <c r="M381" s="15">
        <f>ROUND(K381*L381,2)</f>
        <v>155449.76</v>
      </c>
    </row>
    <row r="382" spans="1:13" ht="0.95" customHeight="1" x14ac:dyDescent="0.25">
      <c r="A382" s="16"/>
      <c r="B382" s="16"/>
      <c r="C382" s="16"/>
      <c r="D382" s="26"/>
      <c r="E382" s="16"/>
      <c r="F382" s="16"/>
      <c r="G382" s="16"/>
      <c r="H382" s="16"/>
      <c r="I382" s="16"/>
      <c r="J382" s="16"/>
      <c r="K382" s="16"/>
      <c r="L382" s="16"/>
      <c r="M382" s="16"/>
    </row>
    <row r="383" spans="1:13" x14ac:dyDescent="0.25">
      <c r="A383" s="4" t="s">
        <v>217</v>
      </c>
      <c r="B383" s="4" t="s">
        <v>15</v>
      </c>
      <c r="C383" s="4" t="s">
        <v>16</v>
      </c>
      <c r="D383" s="24" t="s">
        <v>218</v>
      </c>
      <c r="E383" s="5"/>
      <c r="F383" s="5"/>
      <c r="G383" s="5"/>
      <c r="H383" s="5"/>
      <c r="I383" s="5"/>
      <c r="J383" s="5"/>
      <c r="K383" s="6">
        <f>K416</f>
        <v>1</v>
      </c>
      <c r="L383" s="7">
        <f>L416</f>
        <v>15337.37</v>
      </c>
      <c r="M383" s="7">
        <f>M416</f>
        <v>15337.37</v>
      </c>
    </row>
    <row r="384" spans="1:13" x14ac:dyDescent="0.25">
      <c r="A384" s="8" t="s">
        <v>219</v>
      </c>
      <c r="B384" s="9" t="s">
        <v>19</v>
      </c>
      <c r="C384" s="9" t="s">
        <v>220</v>
      </c>
      <c r="D384" s="18" t="s">
        <v>221</v>
      </c>
      <c r="E384" s="10"/>
      <c r="F384" s="10"/>
      <c r="G384" s="10"/>
      <c r="H384" s="10"/>
      <c r="I384" s="10"/>
      <c r="J384" s="10"/>
      <c r="K384" s="11">
        <f>K394</f>
        <v>3503.44</v>
      </c>
      <c r="L384" s="11">
        <f>L394</f>
        <v>3.37</v>
      </c>
      <c r="M384" s="11">
        <f>M394</f>
        <v>11806.59</v>
      </c>
    </row>
    <row r="385" spans="1:13" ht="112.5" x14ac:dyDescent="0.25">
      <c r="A385" s="10"/>
      <c r="B385" s="10"/>
      <c r="C385" s="10"/>
      <c r="D385" s="18" t="s">
        <v>222</v>
      </c>
      <c r="E385" s="10"/>
      <c r="F385" s="10"/>
      <c r="G385" s="10"/>
      <c r="H385" s="10"/>
      <c r="I385" s="10"/>
      <c r="J385" s="10"/>
      <c r="K385" s="10"/>
      <c r="L385" s="10"/>
      <c r="M385" s="10"/>
    </row>
    <row r="386" spans="1:13" x14ac:dyDescent="0.25">
      <c r="A386" s="10"/>
      <c r="B386" s="10"/>
      <c r="C386" s="9" t="s">
        <v>23</v>
      </c>
      <c r="D386" s="25"/>
      <c r="E386" s="9" t="s">
        <v>223</v>
      </c>
      <c r="F386" s="12"/>
      <c r="G386" s="13"/>
      <c r="H386" s="13"/>
      <c r="I386" s="13"/>
      <c r="J386" s="11">
        <f>OR(F386&lt;&gt;0,G386&lt;&gt;0,H386&lt;&gt;0,I386&lt;&gt;0)*(F386 + (F386 = 0))*(G386 + (G386 = 0))*(H386 + (H386 = 0))*(I386 + (I386 = 0))</f>
        <v>0</v>
      </c>
      <c r="K386" s="10"/>
      <c r="L386" s="10"/>
      <c r="M386" s="10"/>
    </row>
    <row r="387" spans="1:13" x14ac:dyDescent="0.25">
      <c r="A387" s="10"/>
      <c r="B387" s="10"/>
      <c r="C387" s="9" t="s">
        <v>23</v>
      </c>
      <c r="D387" s="25"/>
      <c r="E387" s="9" t="s">
        <v>224</v>
      </c>
      <c r="F387" s="12">
        <v>4</v>
      </c>
      <c r="G387" s="13">
        <v>6.95</v>
      </c>
      <c r="H387" s="13">
        <v>0</v>
      </c>
      <c r="I387" s="13">
        <v>36.1</v>
      </c>
      <c r="J387" s="11">
        <f>OR(F387&lt;&gt;0,G387&lt;&gt;0,H387&lt;&gt;0,I387&lt;&gt;0)*(F387 + (F387 = 0))*(G387 + (G387 = 0))*(H387 + (H387 = 0))*(I387 + (I387 = 0))</f>
        <v>1003.58</v>
      </c>
      <c r="K387" s="10"/>
      <c r="L387" s="10"/>
      <c r="M387" s="10"/>
    </row>
    <row r="388" spans="1:13" x14ac:dyDescent="0.25">
      <c r="A388" s="10"/>
      <c r="B388" s="10"/>
      <c r="C388" s="9" t="s">
        <v>23</v>
      </c>
      <c r="D388" s="25"/>
      <c r="E388" s="9" t="s">
        <v>16</v>
      </c>
      <c r="F388" s="12">
        <v>8</v>
      </c>
      <c r="G388" s="13">
        <v>3.3</v>
      </c>
      <c r="H388" s="13">
        <v>0</v>
      </c>
      <c r="I388" s="13">
        <v>36.1</v>
      </c>
      <c r="J388" s="11">
        <f>OR(F388&lt;&gt;0,G388&lt;&gt;0,H388&lt;&gt;0,I388&lt;&gt;0)*(F388 + (F388 = 0))*(G388 + (G388 = 0))*(H388 + (H388 = 0))*(I388 + (I388 = 0))</f>
        <v>953.04</v>
      </c>
      <c r="K388" s="10"/>
      <c r="L388" s="10"/>
      <c r="M388" s="10"/>
    </row>
    <row r="389" spans="1:13" x14ac:dyDescent="0.25">
      <c r="A389" s="10"/>
      <c r="B389" s="10"/>
      <c r="C389" s="9" t="s">
        <v>23</v>
      </c>
      <c r="D389" s="25"/>
      <c r="E389" s="9" t="s">
        <v>16</v>
      </c>
      <c r="F389" s="12">
        <v>2</v>
      </c>
      <c r="G389" s="13">
        <v>2.2999999999999998</v>
      </c>
      <c r="H389" s="13">
        <v>0</v>
      </c>
      <c r="I389" s="13">
        <v>36.1</v>
      </c>
      <c r="J389" s="11">
        <f>OR(F389&lt;&gt;0,G389&lt;&gt;0,H389&lt;&gt;0,I389&lt;&gt;0)*(F389 + (F389 = 0))*(G389 + (G389 = 0))*(H389 + (H389 = 0))*(I389 + (I389 = 0))</f>
        <v>166.06</v>
      </c>
      <c r="K389" s="10"/>
      <c r="L389" s="10"/>
      <c r="M389" s="10"/>
    </row>
    <row r="390" spans="1:13" x14ac:dyDescent="0.25">
      <c r="A390" s="10"/>
      <c r="B390" s="10"/>
      <c r="C390" s="9" t="s">
        <v>23</v>
      </c>
      <c r="D390" s="25"/>
      <c r="E390" s="9" t="s">
        <v>225</v>
      </c>
      <c r="F390" s="12">
        <v>16</v>
      </c>
      <c r="G390" s="13">
        <v>0.3</v>
      </c>
      <c r="H390" s="13">
        <v>0.3</v>
      </c>
      <c r="I390" s="13">
        <v>120</v>
      </c>
      <c r="J390" s="11">
        <f>OR(F390&lt;&gt;0,G390&lt;&gt;0,H390&lt;&gt;0,I390&lt;&gt;0)*(F390 + (F390 = 0))*(G390 + (G390 = 0))*(H390 + (H390 = 0))*(I390 + (I390 = 0))</f>
        <v>172.8</v>
      </c>
      <c r="K390" s="10"/>
      <c r="L390" s="10"/>
      <c r="M390" s="10"/>
    </row>
    <row r="391" spans="1:13" x14ac:dyDescent="0.25">
      <c r="A391" s="10"/>
      <c r="B391" s="10"/>
      <c r="C391" s="9" t="s">
        <v>23</v>
      </c>
      <c r="D391" s="25"/>
      <c r="E391" s="9" t="s">
        <v>226</v>
      </c>
      <c r="F391" s="12">
        <v>32</v>
      </c>
      <c r="G391" s="13">
        <v>0.15</v>
      </c>
      <c r="H391" s="13">
        <v>0.23</v>
      </c>
      <c r="I391" s="13">
        <v>80</v>
      </c>
      <c r="J391" s="11">
        <f>OR(F391&lt;&gt;0,G391&lt;&gt;0,H391&lt;&gt;0,I391&lt;&gt;0)*(F391 + (F391 = 0))*(G391 + (G391 = 0))*(H391 + (H391 = 0))*(I391 + (I391 = 0))</f>
        <v>88.32</v>
      </c>
      <c r="K391" s="10"/>
      <c r="L391" s="10"/>
      <c r="M391" s="10"/>
    </row>
    <row r="392" spans="1:13" x14ac:dyDescent="0.25">
      <c r="A392" s="10"/>
      <c r="B392" s="10"/>
      <c r="C392" s="9" t="s">
        <v>23</v>
      </c>
      <c r="D392" s="25"/>
      <c r="E392" s="9" t="s">
        <v>227</v>
      </c>
      <c r="F392" s="12">
        <v>16</v>
      </c>
      <c r="G392" s="13">
        <v>4.3</v>
      </c>
      <c r="H392" s="13">
        <v>0</v>
      </c>
      <c r="I392" s="13">
        <v>16</v>
      </c>
      <c r="J392" s="11">
        <f>OR(F392&lt;&gt;0,G392&lt;&gt;0,H392&lt;&gt;0,I392&lt;&gt;0)*(F392 + (F392 = 0))*(G392 + (G392 = 0))*(H392 + (H392 = 0))*(I392 + (I392 = 0))</f>
        <v>1100.8</v>
      </c>
      <c r="K392" s="10"/>
      <c r="L392" s="10"/>
      <c r="M392" s="10"/>
    </row>
    <row r="393" spans="1:13" x14ac:dyDescent="0.25">
      <c r="A393" s="10"/>
      <c r="B393" s="10"/>
      <c r="C393" s="9" t="s">
        <v>23</v>
      </c>
      <c r="D393" s="25"/>
      <c r="E393" s="9" t="s">
        <v>228</v>
      </c>
      <c r="F393" s="12">
        <v>12</v>
      </c>
      <c r="G393" s="13">
        <v>0</v>
      </c>
      <c r="H393" s="13">
        <v>0</v>
      </c>
      <c r="I393" s="13">
        <v>1.57</v>
      </c>
      <c r="J393" s="11">
        <f>OR(F393&lt;&gt;0,G393&lt;&gt;0,H393&lt;&gt;0,I393&lt;&gt;0)*(F393 + (F393 = 0))*(G393 + (G393 = 0))*(H393 + (H393 = 0))*(I393 + (I393 = 0))</f>
        <v>18.84</v>
      </c>
      <c r="K393" s="10"/>
      <c r="L393" s="10"/>
      <c r="M393" s="10"/>
    </row>
    <row r="394" spans="1:13" x14ac:dyDescent="0.25">
      <c r="A394" s="10"/>
      <c r="B394" s="10"/>
      <c r="C394" s="10"/>
      <c r="D394" s="25"/>
      <c r="E394" s="10"/>
      <c r="F394" s="10"/>
      <c r="G394" s="10"/>
      <c r="H394" s="10"/>
      <c r="I394" s="10"/>
      <c r="J394" s="14" t="s">
        <v>229</v>
      </c>
      <c r="K394" s="15">
        <f>SUM(J386:J393)</f>
        <v>3503.44</v>
      </c>
      <c r="L394" s="13">
        <v>3.37</v>
      </c>
      <c r="M394" s="15">
        <f>ROUND(K394*L394,2)</f>
        <v>11806.59</v>
      </c>
    </row>
    <row r="395" spans="1:13" ht="0.95" customHeight="1" x14ac:dyDescent="0.25">
      <c r="A395" s="16"/>
      <c r="B395" s="16"/>
      <c r="C395" s="16"/>
      <c r="D395" s="26"/>
      <c r="E395" s="16"/>
      <c r="F395" s="16"/>
      <c r="G395" s="16"/>
      <c r="H395" s="16"/>
      <c r="I395" s="16"/>
      <c r="J395" s="16"/>
      <c r="K395" s="16"/>
      <c r="L395" s="16"/>
      <c r="M395" s="16"/>
    </row>
    <row r="396" spans="1:13" x14ac:dyDescent="0.25">
      <c r="A396" s="8" t="s">
        <v>230</v>
      </c>
      <c r="B396" s="9" t="s">
        <v>19</v>
      </c>
      <c r="C396" s="9" t="s">
        <v>141</v>
      </c>
      <c r="D396" s="18" t="s">
        <v>231</v>
      </c>
      <c r="E396" s="10"/>
      <c r="F396" s="10"/>
      <c r="G396" s="10"/>
      <c r="H396" s="10"/>
      <c r="I396" s="10"/>
      <c r="J396" s="10"/>
      <c r="K396" s="11">
        <f>K399</f>
        <v>16</v>
      </c>
      <c r="L396" s="11">
        <f>L399</f>
        <v>55.16</v>
      </c>
      <c r="M396" s="11">
        <f>M399</f>
        <v>882.56</v>
      </c>
    </row>
    <row r="397" spans="1:13" ht="101.25" x14ac:dyDescent="0.25">
      <c r="A397" s="10"/>
      <c r="B397" s="10"/>
      <c r="C397" s="10"/>
      <c r="D397" s="18" t="s">
        <v>232</v>
      </c>
      <c r="E397" s="10"/>
      <c r="F397" s="10"/>
      <c r="G397" s="10"/>
      <c r="H397" s="10"/>
      <c r="I397" s="10"/>
      <c r="J397" s="10"/>
      <c r="K397" s="10"/>
      <c r="L397" s="10"/>
      <c r="M397" s="10"/>
    </row>
    <row r="398" spans="1:13" x14ac:dyDescent="0.25">
      <c r="A398" s="10"/>
      <c r="B398" s="10"/>
      <c r="C398" s="9" t="s">
        <v>23</v>
      </c>
      <c r="D398" s="25"/>
      <c r="E398" s="9" t="s">
        <v>227</v>
      </c>
      <c r="F398" s="12">
        <v>16</v>
      </c>
      <c r="G398" s="13">
        <v>0</v>
      </c>
      <c r="H398" s="13">
        <v>0</v>
      </c>
      <c r="I398" s="13">
        <v>0</v>
      </c>
      <c r="J398" s="11">
        <f>OR(F398&lt;&gt;0,G398&lt;&gt;0,H398&lt;&gt;0,I398&lt;&gt;0)*(F398 + (F398 = 0))*(G398 + (G398 = 0))*(H398 + (H398 = 0))*(I398 + (I398 = 0))</f>
        <v>16</v>
      </c>
      <c r="K398" s="10"/>
      <c r="L398" s="10"/>
      <c r="M398" s="10"/>
    </row>
    <row r="399" spans="1:13" x14ac:dyDescent="0.25">
      <c r="A399" s="10"/>
      <c r="B399" s="10"/>
      <c r="C399" s="10"/>
      <c r="D399" s="25"/>
      <c r="E399" s="10"/>
      <c r="F399" s="10"/>
      <c r="G399" s="10"/>
      <c r="H399" s="10"/>
      <c r="I399" s="10"/>
      <c r="J399" s="14" t="s">
        <v>233</v>
      </c>
      <c r="K399" s="15">
        <f>J398</f>
        <v>16</v>
      </c>
      <c r="L399" s="13">
        <v>55.16</v>
      </c>
      <c r="M399" s="15">
        <f>ROUND(K399*L399,2)</f>
        <v>882.56</v>
      </c>
    </row>
    <row r="400" spans="1:13" ht="0.95" customHeight="1" x14ac:dyDescent="0.25">
      <c r="A400" s="16"/>
      <c r="B400" s="16"/>
      <c r="C400" s="16"/>
      <c r="D400" s="26"/>
      <c r="E400" s="16"/>
      <c r="F400" s="16"/>
      <c r="G400" s="16"/>
      <c r="H400" s="16"/>
      <c r="I400" s="16"/>
      <c r="J400" s="16"/>
      <c r="K400" s="16"/>
      <c r="L400" s="16"/>
      <c r="M400" s="16"/>
    </row>
    <row r="401" spans="1:13" x14ac:dyDescent="0.25">
      <c r="A401" s="8" t="s">
        <v>234</v>
      </c>
      <c r="B401" s="9" t="s">
        <v>19</v>
      </c>
      <c r="C401" s="9" t="s">
        <v>104</v>
      </c>
      <c r="D401" s="18" t="s">
        <v>235</v>
      </c>
      <c r="E401" s="10"/>
      <c r="F401" s="10"/>
      <c r="G401" s="10"/>
      <c r="H401" s="10"/>
      <c r="I401" s="10"/>
      <c r="J401" s="10"/>
      <c r="K401" s="11">
        <f>K409</f>
        <v>53.6</v>
      </c>
      <c r="L401" s="11">
        <f>L409</f>
        <v>47.44</v>
      </c>
      <c r="M401" s="11">
        <f>M409</f>
        <v>2542.7800000000002</v>
      </c>
    </row>
    <row r="402" spans="1:13" ht="101.25" x14ac:dyDescent="0.25">
      <c r="A402" s="10"/>
      <c r="B402" s="10"/>
      <c r="C402" s="10"/>
      <c r="D402" s="18" t="s">
        <v>236</v>
      </c>
      <c r="E402" s="10"/>
      <c r="F402" s="10"/>
      <c r="G402" s="10"/>
      <c r="H402" s="10"/>
      <c r="I402" s="10"/>
      <c r="J402" s="10"/>
      <c r="K402" s="10"/>
      <c r="L402" s="10"/>
      <c r="M402" s="10"/>
    </row>
    <row r="403" spans="1:13" x14ac:dyDescent="0.25">
      <c r="A403" s="10"/>
      <c r="B403" s="10"/>
      <c r="C403" s="9" t="s">
        <v>23</v>
      </c>
      <c r="D403" s="25"/>
      <c r="E403" s="9" t="s">
        <v>237</v>
      </c>
      <c r="F403" s="12">
        <v>2</v>
      </c>
      <c r="G403" s="13">
        <v>6.9</v>
      </c>
      <c r="H403" s="13">
        <v>0</v>
      </c>
      <c r="I403" s="13">
        <v>0</v>
      </c>
      <c r="J403" s="11">
        <f>OR(F403&lt;&gt;0,G403&lt;&gt;0,H403&lt;&gt;0,I403&lt;&gt;0)*(F403 + (F403 = 0))*(G403 + (G403 = 0))*(H403 + (H403 = 0))*(I403 + (I403 = 0))</f>
        <v>13.8</v>
      </c>
      <c r="K403" s="10"/>
      <c r="L403" s="10"/>
      <c r="M403" s="10"/>
    </row>
    <row r="404" spans="1:13" x14ac:dyDescent="0.25">
      <c r="A404" s="10"/>
      <c r="B404" s="10"/>
      <c r="C404" s="9" t="s">
        <v>23</v>
      </c>
      <c r="D404" s="25"/>
      <c r="E404" s="9" t="s">
        <v>16</v>
      </c>
      <c r="F404" s="12">
        <v>1</v>
      </c>
      <c r="G404" s="13">
        <v>2.2999999999999998</v>
      </c>
      <c r="H404" s="13">
        <v>0</v>
      </c>
      <c r="I404" s="13">
        <v>0</v>
      </c>
      <c r="J404" s="11">
        <f>OR(F404&lt;&gt;0,G404&lt;&gt;0,H404&lt;&gt;0,I404&lt;&gt;0)*(F404 + (F404 = 0))*(G404 + (G404 = 0))*(H404 + (H404 = 0))*(I404 + (I404 = 0))</f>
        <v>2.2999999999999998</v>
      </c>
      <c r="K404" s="10"/>
      <c r="L404" s="10"/>
      <c r="M404" s="10"/>
    </row>
    <row r="405" spans="1:13" x14ac:dyDescent="0.25">
      <c r="A405" s="10"/>
      <c r="B405" s="10"/>
      <c r="C405" s="9" t="s">
        <v>23</v>
      </c>
      <c r="D405" s="25"/>
      <c r="E405" s="9" t="s">
        <v>16</v>
      </c>
      <c r="F405" s="12">
        <v>4</v>
      </c>
      <c r="G405" s="13">
        <v>3.3</v>
      </c>
      <c r="H405" s="13">
        <v>0</v>
      </c>
      <c r="I405" s="13">
        <v>0</v>
      </c>
      <c r="J405" s="11">
        <f>OR(F405&lt;&gt;0,G405&lt;&gt;0,H405&lt;&gt;0,I405&lt;&gt;0)*(F405 + (F405 = 0))*(G405 + (G405 = 0))*(H405 + (H405 = 0))*(I405 + (I405 = 0))</f>
        <v>13.2</v>
      </c>
      <c r="K405" s="10"/>
      <c r="L405" s="10"/>
      <c r="M405" s="10"/>
    </row>
    <row r="406" spans="1:13" x14ac:dyDescent="0.25">
      <c r="A406" s="10"/>
      <c r="B406" s="10"/>
      <c r="C406" s="9" t="s">
        <v>23</v>
      </c>
      <c r="D406" s="25"/>
      <c r="E406" s="9" t="s">
        <v>238</v>
      </c>
      <c r="F406" s="12">
        <v>3</v>
      </c>
      <c r="G406" s="13">
        <v>3.3</v>
      </c>
      <c r="H406" s="13">
        <v>0</v>
      </c>
      <c r="I406" s="13">
        <v>0</v>
      </c>
      <c r="J406" s="11">
        <f>OR(F406&lt;&gt;0,G406&lt;&gt;0,H406&lt;&gt;0,I406&lt;&gt;0)*(F406 + (F406 = 0))*(G406 + (G406 = 0))*(H406 + (H406 = 0))*(I406 + (I406 = 0))</f>
        <v>9.9</v>
      </c>
      <c r="K406" s="10"/>
      <c r="L406" s="10"/>
      <c r="M406" s="10"/>
    </row>
    <row r="407" spans="1:13" x14ac:dyDescent="0.25">
      <c r="A407" s="10"/>
      <c r="B407" s="10"/>
      <c r="C407" s="9" t="s">
        <v>23</v>
      </c>
      <c r="D407" s="25"/>
      <c r="E407" s="9" t="s">
        <v>239</v>
      </c>
      <c r="F407" s="12">
        <v>3</v>
      </c>
      <c r="G407" s="13">
        <v>3.3</v>
      </c>
      <c r="H407" s="13">
        <v>0</v>
      </c>
      <c r="I407" s="13">
        <v>0</v>
      </c>
      <c r="J407" s="11">
        <f>OR(F407&lt;&gt;0,G407&lt;&gt;0,H407&lt;&gt;0,I407&lt;&gt;0)*(F407 + (F407 = 0))*(G407 + (G407 = 0))*(H407 + (H407 = 0))*(I407 + (I407 = 0))</f>
        <v>9.9</v>
      </c>
      <c r="K407" s="10"/>
      <c r="L407" s="10"/>
      <c r="M407" s="10"/>
    </row>
    <row r="408" spans="1:13" x14ac:dyDescent="0.25">
      <c r="A408" s="10"/>
      <c r="B408" s="10"/>
      <c r="C408" s="9" t="s">
        <v>23</v>
      </c>
      <c r="D408" s="25"/>
      <c r="E408" s="9" t="s">
        <v>16</v>
      </c>
      <c r="F408" s="12">
        <v>1</v>
      </c>
      <c r="G408" s="13">
        <v>4.5</v>
      </c>
      <c r="H408" s="13">
        <v>0</v>
      </c>
      <c r="I408" s="13">
        <v>0</v>
      </c>
      <c r="J408" s="11">
        <f>OR(F408&lt;&gt;0,G408&lt;&gt;0,H408&lt;&gt;0,I408&lt;&gt;0)*(F408 + (F408 = 0))*(G408 + (G408 = 0))*(H408 + (H408 = 0))*(I408 + (I408 = 0))</f>
        <v>4.5</v>
      </c>
      <c r="K408" s="10"/>
      <c r="L408" s="10"/>
      <c r="M408" s="10"/>
    </row>
    <row r="409" spans="1:13" x14ac:dyDescent="0.25">
      <c r="A409" s="10"/>
      <c r="B409" s="10"/>
      <c r="C409" s="10"/>
      <c r="D409" s="25"/>
      <c r="E409" s="10"/>
      <c r="F409" s="10"/>
      <c r="G409" s="10"/>
      <c r="H409" s="10"/>
      <c r="I409" s="10"/>
      <c r="J409" s="14" t="s">
        <v>240</v>
      </c>
      <c r="K409" s="15">
        <f>SUM(J403:J408)</f>
        <v>53.6</v>
      </c>
      <c r="L409" s="13">
        <v>47.44</v>
      </c>
      <c r="M409" s="15">
        <f>ROUND(K409*L409,2)</f>
        <v>2542.7800000000002</v>
      </c>
    </row>
    <row r="410" spans="1:13" ht="0.95" customHeight="1" x14ac:dyDescent="0.25">
      <c r="A410" s="16"/>
      <c r="B410" s="16"/>
      <c r="C410" s="16"/>
      <c r="D410" s="26"/>
      <c r="E410" s="16"/>
      <c r="F410" s="16"/>
      <c r="G410" s="16"/>
      <c r="H410" s="16"/>
      <c r="I410" s="16"/>
      <c r="J410" s="16"/>
      <c r="K410" s="16"/>
      <c r="L410" s="16"/>
      <c r="M410" s="16"/>
    </row>
    <row r="411" spans="1:13" ht="22.5" x14ac:dyDescent="0.25">
      <c r="A411" s="8" t="s">
        <v>241</v>
      </c>
      <c r="B411" s="9" t="s">
        <v>19</v>
      </c>
      <c r="C411" s="9" t="s">
        <v>141</v>
      </c>
      <c r="D411" s="18" t="s">
        <v>242</v>
      </c>
      <c r="E411" s="10"/>
      <c r="F411" s="10"/>
      <c r="G411" s="10"/>
      <c r="H411" s="10"/>
      <c r="I411" s="10"/>
      <c r="J411" s="10"/>
      <c r="K411" s="11">
        <f>K414</f>
        <v>16</v>
      </c>
      <c r="L411" s="11">
        <f>L414</f>
        <v>6.59</v>
      </c>
      <c r="M411" s="11">
        <f>M414</f>
        <v>105.44</v>
      </c>
    </row>
    <row r="412" spans="1:13" ht="112.5" x14ac:dyDescent="0.25">
      <c r="A412" s="10"/>
      <c r="B412" s="10"/>
      <c r="C412" s="10"/>
      <c r="D412" s="18" t="s">
        <v>243</v>
      </c>
      <c r="E412" s="10"/>
      <c r="F412" s="10"/>
      <c r="G412" s="10"/>
      <c r="H412" s="10"/>
      <c r="I412" s="10"/>
      <c r="J412" s="10"/>
      <c r="K412" s="10"/>
      <c r="L412" s="10"/>
      <c r="M412" s="10"/>
    </row>
    <row r="413" spans="1:13" x14ac:dyDescent="0.25">
      <c r="A413" s="10"/>
      <c r="B413" s="10"/>
      <c r="C413" s="9" t="s">
        <v>23</v>
      </c>
      <c r="D413" s="25"/>
      <c r="E413" s="9" t="s">
        <v>16</v>
      </c>
      <c r="F413" s="12">
        <v>16</v>
      </c>
      <c r="G413" s="13">
        <v>0</v>
      </c>
      <c r="H413" s="13">
        <v>0</v>
      </c>
      <c r="I413" s="13">
        <v>0</v>
      </c>
      <c r="J413" s="11">
        <f>OR(F413&lt;&gt;0,G413&lt;&gt;0,H413&lt;&gt;0,I413&lt;&gt;0)*(F413 + (F413 = 0))*(G413 + (G413 = 0))*(H413 + (H413 = 0))*(I413 + (I413 = 0))</f>
        <v>16</v>
      </c>
      <c r="K413" s="10"/>
      <c r="L413" s="10"/>
      <c r="M413" s="10"/>
    </row>
    <row r="414" spans="1:13" x14ac:dyDescent="0.25">
      <c r="A414" s="10"/>
      <c r="B414" s="10"/>
      <c r="C414" s="10"/>
      <c r="D414" s="25"/>
      <c r="E414" s="10"/>
      <c r="F414" s="10"/>
      <c r="G414" s="10"/>
      <c r="H414" s="10"/>
      <c r="I414" s="10"/>
      <c r="J414" s="14" t="s">
        <v>244</v>
      </c>
      <c r="K414" s="15">
        <f>J413</f>
        <v>16</v>
      </c>
      <c r="L414" s="13">
        <v>6.59</v>
      </c>
      <c r="M414" s="15">
        <f>ROUND(K414*L414,2)</f>
        <v>105.44</v>
      </c>
    </row>
    <row r="415" spans="1:13" ht="0.95" customHeight="1" x14ac:dyDescent="0.25">
      <c r="A415" s="16"/>
      <c r="B415" s="16"/>
      <c r="C415" s="16"/>
      <c r="D415" s="26"/>
      <c r="E415" s="16"/>
      <c r="F415" s="16"/>
      <c r="G415" s="16"/>
      <c r="H415" s="16"/>
      <c r="I415" s="16"/>
      <c r="J415" s="16"/>
      <c r="K415" s="16"/>
      <c r="L415" s="16"/>
      <c r="M415" s="16"/>
    </row>
    <row r="416" spans="1:13" x14ac:dyDescent="0.25">
      <c r="A416" s="10"/>
      <c r="B416" s="10"/>
      <c r="C416" s="10"/>
      <c r="D416" s="25"/>
      <c r="E416" s="10"/>
      <c r="F416" s="10"/>
      <c r="G416" s="10"/>
      <c r="H416" s="10"/>
      <c r="I416" s="10"/>
      <c r="J416" s="14" t="s">
        <v>245</v>
      </c>
      <c r="K416" s="17">
        <v>1</v>
      </c>
      <c r="L416" s="15">
        <f>M384+M396+M401+M411</f>
        <v>15337.37</v>
      </c>
      <c r="M416" s="15">
        <f>ROUND(K416*L416,2)</f>
        <v>15337.37</v>
      </c>
    </row>
    <row r="417" spans="1:13" ht="0.95" customHeight="1" x14ac:dyDescent="0.25">
      <c r="A417" s="16"/>
      <c r="B417" s="16"/>
      <c r="C417" s="16"/>
      <c r="D417" s="26"/>
      <c r="E417" s="16"/>
      <c r="F417" s="16"/>
      <c r="G417" s="16"/>
      <c r="H417" s="16"/>
      <c r="I417" s="16"/>
      <c r="J417" s="16"/>
      <c r="K417" s="16"/>
      <c r="L417" s="16"/>
      <c r="M417" s="16"/>
    </row>
    <row r="418" spans="1:13" x14ac:dyDescent="0.25">
      <c r="A418" s="4" t="s">
        <v>246</v>
      </c>
      <c r="B418" s="4" t="s">
        <v>15</v>
      </c>
      <c r="C418" s="4" t="s">
        <v>16</v>
      </c>
      <c r="D418" s="24" t="s">
        <v>247</v>
      </c>
      <c r="E418" s="5"/>
      <c r="F418" s="5"/>
      <c r="G418" s="5"/>
      <c r="H418" s="5"/>
      <c r="I418" s="5"/>
      <c r="J418" s="5"/>
      <c r="K418" s="6">
        <f>K659</f>
        <v>1</v>
      </c>
      <c r="L418" s="7">
        <f>L659</f>
        <v>183605.08</v>
      </c>
      <c r="M418" s="7">
        <f>M659</f>
        <v>183605.08</v>
      </c>
    </row>
    <row r="419" spans="1:13" ht="22.5" x14ac:dyDescent="0.25">
      <c r="A419" s="8" t="s">
        <v>248</v>
      </c>
      <c r="B419" s="9" t="s">
        <v>19</v>
      </c>
      <c r="C419" s="9" t="s">
        <v>20</v>
      </c>
      <c r="D419" s="18" t="s">
        <v>249</v>
      </c>
      <c r="E419" s="10"/>
      <c r="F419" s="10"/>
      <c r="G419" s="10"/>
      <c r="H419" s="10"/>
      <c r="I419" s="10"/>
      <c r="J419" s="10"/>
      <c r="K419" s="11">
        <f>K439</f>
        <v>96.98</v>
      </c>
      <c r="L419" s="11">
        <f>L439</f>
        <v>33.770000000000003</v>
      </c>
      <c r="M419" s="11">
        <f>M439</f>
        <v>3275.01</v>
      </c>
    </row>
    <row r="420" spans="1:13" ht="157.5" x14ac:dyDescent="0.25">
      <c r="A420" s="10"/>
      <c r="B420" s="10"/>
      <c r="C420" s="10"/>
      <c r="D420" s="18" t="s">
        <v>250</v>
      </c>
      <c r="E420" s="10"/>
      <c r="F420" s="10"/>
      <c r="G420" s="10"/>
      <c r="H420" s="10"/>
      <c r="I420" s="10"/>
      <c r="J420" s="10"/>
      <c r="K420" s="10"/>
      <c r="L420" s="10"/>
      <c r="M420" s="10"/>
    </row>
    <row r="421" spans="1:13" x14ac:dyDescent="0.25">
      <c r="A421" s="10"/>
      <c r="B421" s="10"/>
      <c r="C421" s="9" t="s">
        <v>23</v>
      </c>
      <c r="D421" s="25"/>
      <c r="E421" s="9" t="s">
        <v>251</v>
      </c>
      <c r="F421" s="12"/>
      <c r="G421" s="13"/>
      <c r="H421" s="13"/>
      <c r="I421" s="13"/>
      <c r="J421" s="11">
        <f>OR(F421&lt;&gt;0,G421&lt;&gt;0,H421&lt;&gt;0,I421&lt;&gt;0)*(F421 + (F421 = 0))*(G421 + (G421 = 0))*(H421 + (H421 = 0))*(I421 + (I421 = 0))</f>
        <v>0</v>
      </c>
      <c r="K421" s="10"/>
      <c r="L421" s="10"/>
      <c r="M421" s="10"/>
    </row>
    <row r="422" spans="1:13" x14ac:dyDescent="0.25">
      <c r="A422" s="10"/>
      <c r="B422" s="10"/>
      <c r="C422" s="9" t="s">
        <v>23</v>
      </c>
      <c r="D422" s="25"/>
      <c r="E422" s="9" t="s">
        <v>252</v>
      </c>
      <c r="F422" s="12">
        <v>1</v>
      </c>
      <c r="G422" s="13">
        <v>0.6</v>
      </c>
      <c r="H422" s="13">
        <v>0</v>
      </c>
      <c r="I422" s="13">
        <v>2.6</v>
      </c>
      <c r="J422" s="11">
        <f>OR(F422&lt;&gt;0,G422&lt;&gt;0,H422&lt;&gt;0,I422&lt;&gt;0)*(F422 + (F422 = 0))*(G422 + (G422 = 0))*(H422 + (H422 = 0))*(I422 + (I422 = 0))</f>
        <v>1.56</v>
      </c>
      <c r="K422" s="10"/>
      <c r="L422" s="10"/>
      <c r="M422" s="10"/>
    </row>
    <row r="423" spans="1:13" x14ac:dyDescent="0.25">
      <c r="A423" s="10"/>
      <c r="B423" s="10"/>
      <c r="C423" s="9" t="s">
        <v>23</v>
      </c>
      <c r="D423" s="25"/>
      <c r="E423" s="9" t="s">
        <v>16</v>
      </c>
      <c r="F423" s="12">
        <v>1</v>
      </c>
      <c r="G423" s="13">
        <v>0.55000000000000004</v>
      </c>
      <c r="H423" s="13">
        <v>0</v>
      </c>
      <c r="I423" s="13">
        <v>2.6</v>
      </c>
      <c r="J423" s="11">
        <f>OR(F423&lt;&gt;0,G423&lt;&gt;0,H423&lt;&gt;0,I423&lt;&gt;0)*(F423 + (F423 = 0))*(G423 + (G423 = 0))*(H423 + (H423 = 0))*(I423 + (I423 = 0))</f>
        <v>1.43</v>
      </c>
      <c r="K423" s="10"/>
      <c r="L423" s="10"/>
      <c r="M423" s="10"/>
    </row>
    <row r="424" spans="1:13" x14ac:dyDescent="0.25">
      <c r="A424" s="10"/>
      <c r="B424" s="10"/>
      <c r="C424" s="9" t="s">
        <v>23</v>
      </c>
      <c r="D424" s="25"/>
      <c r="E424" s="9" t="s">
        <v>16</v>
      </c>
      <c r="F424" s="12">
        <v>1</v>
      </c>
      <c r="G424" s="13">
        <v>3.1</v>
      </c>
      <c r="H424" s="13">
        <v>0</v>
      </c>
      <c r="I424" s="13">
        <v>0.15</v>
      </c>
      <c r="J424" s="11">
        <f>OR(F424&lt;&gt;0,G424&lt;&gt;0,H424&lt;&gt;0,I424&lt;&gt;0)*(F424 + (F424 = 0))*(G424 + (G424 = 0))*(H424 + (H424 = 0))*(I424 + (I424 = 0))</f>
        <v>0.47</v>
      </c>
      <c r="K424" s="10"/>
      <c r="L424" s="10"/>
      <c r="M424" s="10"/>
    </row>
    <row r="425" spans="1:13" x14ac:dyDescent="0.25">
      <c r="A425" s="10"/>
      <c r="B425" s="10"/>
      <c r="C425" s="9" t="s">
        <v>23</v>
      </c>
      <c r="D425" s="25"/>
      <c r="E425" s="9" t="s">
        <v>16</v>
      </c>
      <c r="F425" s="12">
        <v>2</v>
      </c>
      <c r="G425" s="13">
        <v>0.2</v>
      </c>
      <c r="H425" s="13">
        <v>0</v>
      </c>
      <c r="I425" s="13">
        <v>2.6</v>
      </c>
      <c r="J425" s="11">
        <f>OR(F425&lt;&gt;0,G425&lt;&gt;0,H425&lt;&gt;0,I425&lt;&gt;0)*(F425 + (F425 = 0))*(G425 + (G425 = 0))*(H425 + (H425 = 0))*(I425 + (I425 = 0))</f>
        <v>1.04</v>
      </c>
      <c r="K425" s="10"/>
      <c r="L425" s="10"/>
      <c r="M425" s="10"/>
    </row>
    <row r="426" spans="1:13" x14ac:dyDescent="0.25">
      <c r="A426" s="10"/>
      <c r="B426" s="10"/>
      <c r="C426" s="9" t="s">
        <v>23</v>
      </c>
      <c r="D426" s="25"/>
      <c r="E426" s="9" t="s">
        <v>16</v>
      </c>
      <c r="F426" s="12">
        <v>1</v>
      </c>
      <c r="G426" s="13">
        <v>3.1</v>
      </c>
      <c r="H426" s="13">
        <v>0</v>
      </c>
      <c r="I426" s="13">
        <v>0.15</v>
      </c>
      <c r="J426" s="11">
        <f>OR(F426&lt;&gt;0,G426&lt;&gt;0,H426&lt;&gt;0,I426&lt;&gt;0)*(F426 + (F426 = 0))*(G426 + (G426 = 0))*(H426 + (H426 = 0))*(I426 + (I426 = 0))</f>
        <v>0.47</v>
      </c>
      <c r="K426" s="10"/>
      <c r="L426" s="10"/>
      <c r="M426" s="10"/>
    </row>
    <row r="427" spans="1:13" x14ac:dyDescent="0.25">
      <c r="A427" s="10"/>
      <c r="B427" s="10"/>
      <c r="C427" s="9" t="s">
        <v>23</v>
      </c>
      <c r="D427" s="25"/>
      <c r="E427" s="9" t="s">
        <v>16</v>
      </c>
      <c r="F427" s="12">
        <v>2</v>
      </c>
      <c r="G427" s="13">
        <v>0.55000000000000004</v>
      </c>
      <c r="H427" s="13">
        <v>0</v>
      </c>
      <c r="I427" s="13">
        <v>2.85</v>
      </c>
      <c r="J427" s="11">
        <f>OR(F427&lt;&gt;0,G427&lt;&gt;0,H427&lt;&gt;0,I427&lt;&gt;0)*(F427 + (F427 = 0))*(G427 + (G427 = 0))*(H427 + (H427 = 0))*(I427 + (I427 = 0))</f>
        <v>3.14</v>
      </c>
      <c r="K427" s="10"/>
      <c r="L427" s="10"/>
      <c r="M427" s="10"/>
    </row>
    <row r="428" spans="1:13" x14ac:dyDescent="0.25">
      <c r="A428" s="10"/>
      <c r="B428" s="10"/>
      <c r="C428" s="9" t="s">
        <v>23</v>
      </c>
      <c r="D428" s="25"/>
      <c r="E428" s="9" t="s">
        <v>16</v>
      </c>
      <c r="F428" s="12">
        <v>2</v>
      </c>
      <c r="G428" s="13">
        <v>0.6</v>
      </c>
      <c r="H428" s="13">
        <v>0</v>
      </c>
      <c r="I428" s="13">
        <v>2.6</v>
      </c>
      <c r="J428" s="11">
        <f>OR(F428&lt;&gt;0,G428&lt;&gt;0,H428&lt;&gt;0,I428&lt;&gt;0)*(F428 + (F428 = 0))*(G428 + (G428 = 0))*(H428 + (H428 = 0))*(I428 + (I428 = 0))</f>
        <v>3.12</v>
      </c>
      <c r="K428" s="10"/>
      <c r="L428" s="10"/>
      <c r="M428" s="10"/>
    </row>
    <row r="429" spans="1:13" x14ac:dyDescent="0.25">
      <c r="A429" s="10"/>
      <c r="B429" s="10"/>
      <c r="C429" s="9" t="s">
        <v>23</v>
      </c>
      <c r="D429" s="25"/>
      <c r="E429" s="9" t="s">
        <v>16</v>
      </c>
      <c r="F429" s="12">
        <v>1</v>
      </c>
      <c r="G429" s="13">
        <v>2.5</v>
      </c>
      <c r="H429" s="13">
        <v>0</v>
      </c>
      <c r="I429" s="13">
        <v>0.15</v>
      </c>
      <c r="J429" s="11">
        <f>OR(F429&lt;&gt;0,G429&lt;&gt;0,H429&lt;&gt;0,I429&lt;&gt;0)*(F429 + (F429 = 0))*(G429 + (G429 = 0))*(H429 + (H429 = 0))*(I429 + (I429 = 0))</f>
        <v>0.38</v>
      </c>
      <c r="K429" s="10"/>
      <c r="L429" s="10"/>
      <c r="M429" s="10"/>
    </row>
    <row r="430" spans="1:13" x14ac:dyDescent="0.25">
      <c r="A430" s="10"/>
      <c r="B430" s="10"/>
      <c r="C430" s="9" t="s">
        <v>23</v>
      </c>
      <c r="D430" s="25"/>
      <c r="E430" s="9" t="s">
        <v>253</v>
      </c>
      <c r="F430" s="12">
        <v>1</v>
      </c>
      <c r="G430" s="13">
        <v>1.75</v>
      </c>
      <c r="H430" s="13">
        <v>0</v>
      </c>
      <c r="I430" s="13">
        <v>3.78</v>
      </c>
      <c r="J430" s="11">
        <f>OR(F430&lt;&gt;0,G430&lt;&gt;0,H430&lt;&gt;0,I430&lt;&gt;0)*(F430 + (F430 = 0))*(G430 + (G430 = 0))*(H430 + (H430 = 0))*(I430 + (I430 = 0))</f>
        <v>6.62</v>
      </c>
      <c r="K430" s="10"/>
      <c r="L430" s="10"/>
      <c r="M430" s="10"/>
    </row>
    <row r="431" spans="1:13" x14ac:dyDescent="0.25">
      <c r="A431" s="10"/>
      <c r="B431" s="10"/>
      <c r="C431" s="9" t="s">
        <v>23</v>
      </c>
      <c r="D431" s="25"/>
      <c r="E431" s="9" t="s">
        <v>16</v>
      </c>
      <c r="F431" s="12">
        <v>1</v>
      </c>
      <c r="G431" s="13">
        <v>2.5499999999999998</v>
      </c>
      <c r="H431" s="13">
        <v>0</v>
      </c>
      <c r="I431" s="13">
        <v>3.78</v>
      </c>
      <c r="J431" s="11">
        <f>OR(F431&lt;&gt;0,G431&lt;&gt;0,H431&lt;&gt;0,I431&lt;&gt;0)*(F431 + (F431 = 0))*(G431 + (G431 = 0))*(H431 + (H431 = 0))*(I431 + (I431 = 0))</f>
        <v>9.64</v>
      </c>
      <c r="K431" s="10"/>
      <c r="L431" s="10"/>
      <c r="M431" s="10"/>
    </row>
    <row r="432" spans="1:13" x14ac:dyDescent="0.25">
      <c r="A432" s="10"/>
      <c r="B432" s="10"/>
      <c r="C432" s="9" t="s">
        <v>23</v>
      </c>
      <c r="D432" s="25"/>
      <c r="E432" s="9" t="s">
        <v>24</v>
      </c>
      <c r="F432" s="12">
        <v>2</v>
      </c>
      <c r="G432" s="13">
        <v>7.75</v>
      </c>
      <c r="H432" s="13">
        <v>0</v>
      </c>
      <c r="I432" s="13">
        <v>3.8</v>
      </c>
      <c r="J432" s="11">
        <f>OR(F432&lt;&gt;0,G432&lt;&gt;0,H432&lt;&gt;0,I432&lt;&gt;0)*(F432 + (F432 = 0))*(G432 + (G432 = 0))*(H432 + (H432 = 0))*(I432 + (I432 = 0))</f>
        <v>58.9</v>
      </c>
      <c r="K432" s="10"/>
      <c r="L432" s="10"/>
      <c r="M432" s="10"/>
    </row>
    <row r="433" spans="1:13" x14ac:dyDescent="0.25">
      <c r="A433" s="10"/>
      <c r="B433" s="10"/>
      <c r="C433" s="9" t="s">
        <v>23</v>
      </c>
      <c r="D433" s="25"/>
      <c r="E433" s="9" t="s">
        <v>16</v>
      </c>
      <c r="F433" s="12">
        <v>1</v>
      </c>
      <c r="G433" s="13">
        <v>2.2999999999999998</v>
      </c>
      <c r="H433" s="13">
        <v>0</v>
      </c>
      <c r="I433" s="13">
        <v>3.8</v>
      </c>
      <c r="J433" s="11">
        <f>OR(F433&lt;&gt;0,G433&lt;&gt;0,H433&lt;&gt;0,I433&lt;&gt;0)*(F433 + (F433 = 0))*(G433 + (G433 = 0))*(H433 + (H433 = 0))*(I433 + (I433 = 0))</f>
        <v>8.74</v>
      </c>
      <c r="K433" s="10"/>
      <c r="L433" s="10"/>
      <c r="M433" s="10"/>
    </row>
    <row r="434" spans="1:13" x14ac:dyDescent="0.25">
      <c r="A434" s="10"/>
      <c r="B434" s="10"/>
      <c r="C434" s="9" t="s">
        <v>23</v>
      </c>
      <c r="D434" s="25"/>
      <c r="E434" s="9" t="s">
        <v>16</v>
      </c>
      <c r="F434" s="12">
        <v>4</v>
      </c>
      <c r="G434" s="13">
        <v>3.3</v>
      </c>
      <c r="H434" s="13">
        <v>0</v>
      </c>
      <c r="I434" s="13">
        <v>3.8</v>
      </c>
      <c r="J434" s="11">
        <f>OR(F434&lt;&gt;0,G434&lt;&gt;0,H434&lt;&gt;0,I434&lt;&gt;0)*(F434 + (F434 = 0))*(G434 + (G434 = 0))*(H434 + (H434 = 0))*(I434 + (I434 = 0))</f>
        <v>50.16</v>
      </c>
      <c r="K434" s="10"/>
      <c r="L434" s="10"/>
      <c r="M434" s="10"/>
    </row>
    <row r="435" spans="1:13" x14ac:dyDescent="0.25">
      <c r="A435" s="10"/>
      <c r="B435" s="10"/>
      <c r="C435" s="9" t="s">
        <v>23</v>
      </c>
      <c r="D435" s="25"/>
      <c r="E435" s="9" t="s">
        <v>55</v>
      </c>
      <c r="F435" s="12">
        <v>-5</v>
      </c>
      <c r="G435" s="13">
        <v>2</v>
      </c>
      <c r="H435" s="13">
        <v>0</v>
      </c>
      <c r="I435" s="13">
        <v>2.1</v>
      </c>
      <c r="J435" s="11">
        <f>OR(F435&lt;&gt;0,G435&lt;&gt;0,H435&lt;&gt;0,I435&lt;&gt;0)*(F435 + (F435 = 0))*(G435 + (G435 = 0))*(H435 + (H435 = 0))*(I435 + (I435 = 0))</f>
        <v>-21</v>
      </c>
      <c r="K435" s="10"/>
      <c r="L435" s="10"/>
      <c r="M435" s="10"/>
    </row>
    <row r="436" spans="1:13" x14ac:dyDescent="0.25">
      <c r="A436" s="10"/>
      <c r="B436" s="10"/>
      <c r="C436" s="9" t="s">
        <v>23</v>
      </c>
      <c r="D436" s="25"/>
      <c r="E436" s="9" t="s">
        <v>16</v>
      </c>
      <c r="F436" s="12">
        <v>-4</v>
      </c>
      <c r="G436" s="13">
        <v>3</v>
      </c>
      <c r="H436" s="13">
        <v>0</v>
      </c>
      <c r="I436" s="13">
        <v>2.1</v>
      </c>
      <c r="J436" s="11">
        <f>OR(F436&lt;&gt;0,G436&lt;&gt;0,H436&lt;&gt;0,I436&lt;&gt;0)*(F436 + (F436 = 0))*(G436 + (G436 = 0))*(H436 + (H436 = 0))*(I436 + (I436 = 0))</f>
        <v>-25.2</v>
      </c>
      <c r="K436" s="10"/>
      <c r="L436" s="10"/>
      <c r="M436" s="10"/>
    </row>
    <row r="437" spans="1:13" x14ac:dyDescent="0.25">
      <c r="A437" s="10"/>
      <c r="B437" s="10"/>
      <c r="C437" s="9" t="s">
        <v>23</v>
      </c>
      <c r="D437" s="25"/>
      <c r="E437" s="9" t="s">
        <v>254</v>
      </c>
      <c r="F437" s="12">
        <v>-2</v>
      </c>
      <c r="G437" s="13">
        <v>0.95</v>
      </c>
      <c r="H437" s="13">
        <v>0</v>
      </c>
      <c r="I437" s="13">
        <v>3.3</v>
      </c>
      <c r="J437" s="11">
        <f>OR(F437&lt;&gt;0,G437&lt;&gt;0,H437&lt;&gt;0,I437&lt;&gt;0)*(F437 + (F437 = 0))*(G437 + (G437 = 0))*(H437 + (H437 = 0))*(I437 + (I437 = 0))</f>
        <v>-6.27</v>
      </c>
      <c r="K437" s="10"/>
      <c r="L437" s="10"/>
      <c r="M437" s="10"/>
    </row>
    <row r="438" spans="1:13" x14ac:dyDescent="0.25">
      <c r="A438" s="10"/>
      <c r="B438" s="10"/>
      <c r="C438" s="9" t="s">
        <v>23</v>
      </c>
      <c r="D438" s="25"/>
      <c r="E438" s="9" t="s">
        <v>255</v>
      </c>
      <c r="F438" s="12">
        <v>2</v>
      </c>
      <c r="G438" s="13">
        <v>0.9</v>
      </c>
      <c r="H438" s="13">
        <v>0</v>
      </c>
      <c r="I438" s="13">
        <v>2.1</v>
      </c>
      <c r="J438" s="11">
        <f>OR(F438&lt;&gt;0,G438&lt;&gt;0,H438&lt;&gt;0,I438&lt;&gt;0)*(F438 + (F438 = 0))*(G438 + (G438 = 0))*(H438 + (H438 = 0))*(I438 + (I438 = 0))</f>
        <v>3.78</v>
      </c>
      <c r="K438" s="10"/>
      <c r="L438" s="10"/>
      <c r="M438" s="10"/>
    </row>
    <row r="439" spans="1:13" x14ac:dyDescent="0.25">
      <c r="A439" s="10"/>
      <c r="B439" s="10"/>
      <c r="C439" s="10"/>
      <c r="D439" s="25"/>
      <c r="E439" s="10"/>
      <c r="F439" s="10"/>
      <c r="G439" s="10"/>
      <c r="H439" s="10"/>
      <c r="I439" s="10"/>
      <c r="J439" s="14" t="s">
        <v>256</v>
      </c>
      <c r="K439" s="15">
        <f>SUM(J421:J438)</f>
        <v>96.98</v>
      </c>
      <c r="L439" s="13">
        <v>33.770000000000003</v>
      </c>
      <c r="M439" s="15">
        <f>ROUND(K439*L439,2)</f>
        <v>3275.01</v>
      </c>
    </row>
    <row r="440" spans="1:13" ht="0.95" customHeight="1" x14ac:dyDescent="0.25">
      <c r="A440" s="16"/>
      <c r="B440" s="16"/>
      <c r="C440" s="16"/>
      <c r="D440" s="26"/>
      <c r="E440" s="16"/>
      <c r="F440" s="16"/>
      <c r="G440" s="16"/>
      <c r="H440" s="16"/>
      <c r="I440" s="16"/>
      <c r="J440" s="16"/>
      <c r="K440" s="16"/>
      <c r="L440" s="16"/>
      <c r="M440" s="16"/>
    </row>
    <row r="441" spans="1:13" ht="22.5" x14ac:dyDescent="0.25">
      <c r="A441" s="8" t="s">
        <v>257</v>
      </c>
      <c r="B441" s="9" t="s">
        <v>19</v>
      </c>
      <c r="C441" s="9" t="s">
        <v>20</v>
      </c>
      <c r="D441" s="18" t="s">
        <v>258</v>
      </c>
      <c r="E441" s="10"/>
      <c r="F441" s="10"/>
      <c r="G441" s="10"/>
      <c r="H441" s="10"/>
      <c r="I441" s="10"/>
      <c r="J441" s="10"/>
      <c r="K441" s="11">
        <f>K444</f>
        <v>8.6999999999999993</v>
      </c>
      <c r="L441" s="11">
        <f>L444</f>
        <v>19.75</v>
      </c>
      <c r="M441" s="11">
        <f>M444</f>
        <v>171.83</v>
      </c>
    </row>
    <row r="442" spans="1:13" ht="78.75" x14ac:dyDescent="0.25">
      <c r="A442" s="10"/>
      <c r="B442" s="10"/>
      <c r="C442" s="10"/>
      <c r="D442" s="18" t="s">
        <v>259</v>
      </c>
      <c r="E442" s="10"/>
      <c r="F442" s="10"/>
      <c r="G442" s="10"/>
      <c r="H442" s="10"/>
      <c r="I442" s="10"/>
      <c r="J442" s="10"/>
      <c r="K442" s="10"/>
      <c r="L442" s="10"/>
      <c r="M442" s="10"/>
    </row>
    <row r="443" spans="1:13" x14ac:dyDescent="0.25">
      <c r="A443" s="10"/>
      <c r="B443" s="10"/>
      <c r="C443" s="9" t="s">
        <v>23</v>
      </c>
      <c r="D443" s="25"/>
      <c r="E443" s="9" t="s">
        <v>260</v>
      </c>
      <c r="F443" s="12">
        <v>3</v>
      </c>
      <c r="G443" s="13">
        <v>1</v>
      </c>
      <c r="H443" s="13">
        <v>0</v>
      </c>
      <c r="I443" s="13">
        <v>2.9</v>
      </c>
      <c r="J443" s="11">
        <f>OR(F443&lt;&gt;0,G443&lt;&gt;0,H443&lt;&gt;0,I443&lt;&gt;0)*(F443 + (F443 = 0))*(G443 + (G443 = 0))*(H443 + (H443 = 0))*(I443 + (I443 = 0))</f>
        <v>8.6999999999999993</v>
      </c>
      <c r="K443" s="10"/>
      <c r="L443" s="10"/>
      <c r="M443" s="10"/>
    </row>
    <row r="444" spans="1:13" x14ac:dyDescent="0.25">
      <c r="A444" s="10"/>
      <c r="B444" s="10"/>
      <c r="C444" s="10"/>
      <c r="D444" s="25"/>
      <c r="E444" s="10"/>
      <c r="F444" s="10"/>
      <c r="G444" s="10"/>
      <c r="H444" s="10"/>
      <c r="I444" s="10"/>
      <c r="J444" s="14" t="s">
        <v>261</v>
      </c>
      <c r="K444" s="15">
        <f>J443</f>
        <v>8.6999999999999993</v>
      </c>
      <c r="L444" s="13">
        <v>19.75</v>
      </c>
      <c r="M444" s="15">
        <f>ROUND(K444*L444,2)</f>
        <v>171.83</v>
      </c>
    </row>
    <row r="445" spans="1:13" ht="0.95" customHeight="1" x14ac:dyDescent="0.25">
      <c r="A445" s="16"/>
      <c r="B445" s="16"/>
      <c r="C445" s="16"/>
      <c r="D445" s="26"/>
      <c r="E445" s="16"/>
      <c r="F445" s="16"/>
      <c r="G445" s="16"/>
      <c r="H445" s="16"/>
      <c r="I445" s="16"/>
      <c r="J445" s="16"/>
      <c r="K445" s="16"/>
      <c r="L445" s="16"/>
      <c r="M445" s="16"/>
    </row>
    <row r="446" spans="1:13" x14ac:dyDescent="0.25">
      <c r="A446" s="8" t="s">
        <v>262</v>
      </c>
      <c r="B446" s="9" t="s">
        <v>19</v>
      </c>
      <c r="C446" s="9" t="s">
        <v>20</v>
      </c>
      <c r="D446" s="18" t="s">
        <v>263</v>
      </c>
      <c r="E446" s="10"/>
      <c r="F446" s="10"/>
      <c r="G446" s="10"/>
      <c r="H446" s="10"/>
      <c r="I446" s="10"/>
      <c r="J446" s="10"/>
      <c r="K446" s="11">
        <f>K470</f>
        <v>60.74</v>
      </c>
      <c r="L446" s="11">
        <f>L470</f>
        <v>14.44</v>
      </c>
      <c r="M446" s="11">
        <f>M470</f>
        <v>877.09</v>
      </c>
    </row>
    <row r="447" spans="1:13" ht="67.5" x14ac:dyDescent="0.25">
      <c r="A447" s="10"/>
      <c r="B447" s="10"/>
      <c r="C447" s="10"/>
      <c r="D447" s="18" t="s">
        <v>264</v>
      </c>
      <c r="E447" s="10"/>
      <c r="F447" s="10"/>
      <c r="G447" s="10"/>
      <c r="H447" s="10"/>
      <c r="I447" s="10"/>
      <c r="J447" s="10"/>
      <c r="K447" s="10"/>
      <c r="L447" s="10"/>
      <c r="M447" s="10"/>
    </row>
    <row r="448" spans="1:13" x14ac:dyDescent="0.25">
      <c r="A448" s="10"/>
      <c r="B448" s="10"/>
      <c r="C448" s="9" t="s">
        <v>23</v>
      </c>
      <c r="D448" s="25"/>
      <c r="E448" s="9" t="s">
        <v>177</v>
      </c>
      <c r="F448" s="12"/>
      <c r="G448" s="13"/>
      <c r="H448" s="13"/>
      <c r="I448" s="13"/>
      <c r="J448" s="11">
        <f>OR(F448&lt;&gt;0,G448&lt;&gt;0,H448&lt;&gt;0,I448&lt;&gt;0)*(F448 + (F448 = 0))*(G448 + (G448 = 0))*(H448 + (H448 = 0))*(I448 + (I448 = 0))</f>
        <v>0</v>
      </c>
      <c r="K448" s="10"/>
      <c r="L448" s="10"/>
      <c r="M448" s="10"/>
    </row>
    <row r="449" spans="1:13" x14ac:dyDescent="0.25">
      <c r="A449" s="10"/>
      <c r="B449" s="10"/>
      <c r="C449" s="9" t="s">
        <v>23</v>
      </c>
      <c r="D449" s="25"/>
      <c r="E449" s="9" t="s">
        <v>265</v>
      </c>
      <c r="F449" s="12">
        <v>1</v>
      </c>
      <c r="G449" s="13">
        <v>1</v>
      </c>
      <c r="H449" s="13">
        <v>0</v>
      </c>
      <c r="I449" s="13">
        <v>2.9</v>
      </c>
      <c r="J449" s="11">
        <f>OR(F449&lt;&gt;0,G449&lt;&gt;0,H449&lt;&gt;0,I449&lt;&gt;0)*(F449 + (F449 = 0))*(G449 + (G449 = 0))*(H449 + (H449 = 0))*(I449 + (I449 = 0))</f>
        <v>2.9</v>
      </c>
      <c r="K449" s="10"/>
      <c r="L449" s="10"/>
      <c r="M449" s="10"/>
    </row>
    <row r="450" spans="1:13" x14ac:dyDescent="0.25">
      <c r="A450" s="10"/>
      <c r="B450" s="10"/>
      <c r="C450" s="9" t="s">
        <v>23</v>
      </c>
      <c r="D450" s="25"/>
      <c r="E450" s="9" t="s">
        <v>266</v>
      </c>
      <c r="F450" s="12">
        <v>1</v>
      </c>
      <c r="G450" s="13">
        <v>1</v>
      </c>
      <c r="H450" s="13">
        <v>0</v>
      </c>
      <c r="I450" s="13">
        <v>2.9</v>
      </c>
      <c r="J450" s="11">
        <f>OR(F450&lt;&gt;0,G450&lt;&gt;0,H450&lt;&gt;0,I450&lt;&gt;0)*(F450 + (F450 = 0))*(G450 + (G450 = 0))*(H450 + (H450 = 0))*(I450 + (I450 = 0))</f>
        <v>2.9</v>
      </c>
      <c r="K450" s="10"/>
      <c r="L450" s="10"/>
      <c r="M450" s="10"/>
    </row>
    <row r="451" spans="1:13" x14ac:dyDescent="0.25">
      <c r="A451" s="10"/>
      <c r="B451" s="10"/>
      <c r="C451" s="9" t="s">
        <v>23</v>
      </c>
      <c r="D451" s="25"/>
      <c r="E451" s="9" t="s">
        <v>16</v>
      </c>
      <c r="F451" s="12">
        <v>1</v>
      </c>
      <c r="G451" s="13">
        <v>1</v>
      </c>
      <c r="H451" s="13">
        <v>0</v>
      </c>
      <c r="I451" s="13">
        <v>2.1</v>
      </c>
      <c r="J451" s="11">
        <f>OR(F451&lt;&gt;0,G451&lt;&gt;0,H451&lt;&gt;0,I451&lt;&gt;0)*(F451 + (F451 = 0))*(G451 + (G451 = 0))*(H451 + (H451 = 0))*(I451 + (I451 = 0))</f>
        <v>2.1</v>
      </c>
      <c r="K451" s="10"/>
      <c r="L451" s="10"/>
      <c r="M451" s="10"/>
    </row>
    <row r="452" spans="1:13" x14ac:dyDescent="0.25">
      <c r="A452" s="10"/>
      <c r="B452" s="10"/>
      <c r="C452" s="9" t="s">
        <v>23</v>
      </c>
      <c r="D452" s="25"/>
      <c r="E452" s="9" t="s">
        <v>267</v>
      </c>
      <c r="F452" s="12">
        <v>1</v>
      </c>
      <c r="G452" s="13">
        <v>0.9</v>
      </c>
      <c r="H452" s="13">
        <v>0</v>
      </c>
      <c r="I452" s="13">
        <v>2.1</v>
      </c>
      <c r="J452" s="11">
        <f>OR(F452&lt;&gt;0,G452&lt;&gt;0,H452&lt;&gt;0,I452&lt;&gt;0)*(F452 + (F452 = 0))*(G452 + (G452 = 0))*(H452 + (H452 = 0))*(I452 + (I452 = 0))</f>
        <v>1.89</v>
      </c>
      <c r="K452" s="10"/>
      <c r="L452" s="10"/>
      <c r="M452" s="10"/>
    </row>
    <row r="453" spans="1:13" x14ac:dyDescent="0.25">
      <c r="A453" s="10"/>
      <c r="B453" s="10"/>
      <c r="C453" s="9" t="s">
        <v>23</v>
      </c>
      <c r="D453" s="25"/>
      <c r="E453" s="9" t="s">
        <v>268</v>
      </c>
      <c r="F453" s="12">
        <v>2</v>
      </c>
      <c r="G453" s="13">
        <v>0.9</v>
      </c>
      <c r="H453" s="13">
        <v>0</v>
      </c>
      <c r="I453" s="13">
        <v>2.1</v>
      </c>
      <c r="J453" s="11">
        <f>OR(F453&lt;&gt;0,G453&lt;&gt;0,H453&lt;&gt;0,I453&lt;&gt;0)*(F453 + (F453 = 0))*(G453 + (G453 = 0))*(H453 + (H453 = 0))*(I453 + (I453 = 0))</f>
        <v>3.78</v>
      </c>
      <c r="K453" s="10"/>
      <c r="L453" s="10"/>
      <c r="M453" s="10"/>
    </row>
    <row r="454" spans="1:13" x14ac:dyDescent="0.25">
      <c r="A454" s="10"/>
      <c r="B454" s="10"/>
      <c r="C454" s="9" t="s">
        <v>23</v>
      </c>
      <c r="D454" s="25"/>
      <c r="E454" s="9" t="s">
        <v>16</v>
      </c>
      <c r="F454" s="12">
        <v>1</v>
      </c>
      <c r="G454" s="13">
        <v>1</v>
      </c>
      <c r="H454" s="13">
        <v>0</v>
      </c>
      <c r="I454" s="13">
        <v>2.9</v>
      </c>
      <c r="J454" s="11">
        <f>OR(F454&lt;&gt;0,G454&lt;&gt;0,H454&lt;&gt;0,I454&lt;&gt;0)*(F454 + (F454 = 0))*(G454 + (G454 = 0))*(H454 + (H454 = 0))*(I454 + (I454 = 0))</f>
        <v>2.9</v>
      </c>
      <c r="K454" s="10"/>
      <c r="L454" s="10"/>
      <c r="M454" s="10"/>
    </row>
    <row r="455" spans="1:13" x14ac:dyDescent="0.25">
      <c r="A455" s="10"/>
      <c r="B455" s="10"/>
      <c r="C455" s="9" t="s">
        <v>23</v>
      </c>
      <c r="D455" s="25"/>
      <c r="E455" s="9" t="s">
        <v>16</v>
      </c>
      <c r="F455" s="12">
        <v>1</v>
      </c>
      <c r="G455" s="13">
        <v>1</v>
      </c>
      <c r="H455" s="13">
        <v>0</v>
      </c>
      <c r="I455" s="13">
        <v>2.1</v>
      </c>
      <c r="J455" s="11">
        <f>OR(F455&lt;&gt;0,G455&lt;&gt;0,H455&lt;&gt;0,I455&lt;&gt;0)*(F455 + (F455 = 0))*(G455 + (G455 = 0))*(H455 + (H455 = 0))*(I455 + (I455 = 0))</f>
        <v>2.1</v>
      </c>
      <c r="K455" s="10"/>
      <c r="L455" s="10"/>
      <c r="M455" s="10"/>
    </row>
    <row r="456" spans="1:13" x14ac:dyDescent="0.25">
      <c r="A456" s="10"/>
      <c r="B456" s="10"/>
      <c r="C456" s="9" t="s">
        <v>23</v>
      </c>
      <c r="D456" s="25"/>
      <c r="E456" s="9" t="s">
        <v>269</v>
      </c>
      <c r="F456" s="12">
        <v>1</v>
      </c>
      <c r="G456" s="13">
        <v>1.1000000000000001</v>
      </c>
      <c r="H456" s="13">
        <v>0</v>
      </c>
      <c r="I456" s="13">
        <v>2.9</v>
      </c>
      <c r="J456" s="11">
        <f>OR(F456&lt;&gt;0,G456&lt;&gt;0,H456&lt;&gt;0,I456&lt;&gt;0)*(F456 + (F456 = 0))*(G456 + (G456 = 0))*(H456 + (H456 = 0))*(I456 + (I456 = 0))</f>
        <v>3.19</v>
      </c>
      <c r="K456" s="10"/>
      <c r="L456" s="10"/>
      <c r="M456" s="10"/>
    </row>
    <row r="457" spans="1:13" x14ac:dyDescent="0.25">
      <c r="A457" s="10"/>
      <c r="B457" s="10"/>
      <c r="C457" s="9" t="s">
        <v>23</v>
      </c>
      <c r="D457" s="25"/>
      <c r="E457" s="9" t="s">
        <v>270</v>
      </c>
      <c r="F457" s="12">
        <v>1</v>
      </c>
      <c r="G457" s="13">
        <v>0.9</v>
      </c>
      <c r="H457" s="13">
        <v>0</v>
      </c>
      <c r="I457" s="13">
        <v>2.1</v>
      </c>
      <c r="J457" s="11">
        <f>OR(F457&lt;&gt;0,G457&lt;&gt;0,H457&lt;&gt;0,I457&lt;&gt;0)*(F457 + (F457 = 0))*(G457 + (G457 = 0))*(H457 + (H457 = 0))*(I457 + (I457 = 0))</f>
        <v>1.89</v>
      </c>
      <c r="K457" s="10"/>
      <c r="L457" s="10"/>
      <c r="M457" s="10"/>
    </row>
    <row r="458" spans="1:13" x14ac:dyDescent="0.25">
      <c r="A458" s="10"/>
      <c r="B458" s="10"/>
      <c r="C458" s="9" t="s">
        <v>23</v>
      </c>
      <c r="D458" s="25"/>
      <c r="E458" s="9" t="s">
        <v>16</v>
      </c>
      <c r="F458" s="12">
        <v>1</v>
      </c>
      <c r="G458" s="13">
        <v>1</v>
      </c>
      <c r="H458" s="13">
        <v>0</v>
      </c>
      <c r="I458" s="13">
        <v>2.1</v>
      </c>
      <c r="J458" s="11">
        <f>OR(F458&lt;&gt;0,G458&lt;&gt;0,H458&lt;&gt;0,I458&lt;&gt;0)*(F458 + (F458 = 0))*(G458 + (G458 = 0))*(H458 + (H458 = 0))*(I458 + (I458 = 0))</f>
        <v>2.1</v>
      </c>
      <c r="K458" s="10"/>
      <c r="L458" s="10"/>
      <c r="M458" s="10"/>
    </row>
    <row r="459" spans="1:13" x14ac:dyDescent="0.25">
      <c r="A459" s="10"/>
      <c r="B459" s="10"/>
      <c r="C459" s="9" t="s">
        <v>23</v>
      </c>
      <c r="D459" s="25"/>
      <c r="E459" s="9" t="s">
        <v>16</v>
      </c>
      <c r="F459" s="12">
        <v>1</v>
      </c>
      <c r="G459" s="13">
        <v>1</v>
      </c>
      <c r="H459" s="13">
        <v>0</v>
      </c>
      <c r="I459" s="13">
        <v>2.9</v>
      </c>
      <c r="J459" s="11">
        <f>OR(F459&lt;&gt;0,G459&lt;&gt;0,H459&lt;&gt;0,I459&lt;&gt;0)*(F459 + (F459 = 0))*(G459 + (G459 = 0))*(H459 + (H459 = 0))*(I459 + (I459 = 0))</f>
        <v>2.9</v>
      </c>
      <c r="K459" s="10"/>
      <c r="L459" s="10"/>
      <c r="M459" s="10"/>
    </row>
    <row r="460" spans="1:13" x14ac:dyDescent="0.25">
      <c r="A460" s="10"/>
      <c r="B460" s="10"/>
      <c r="C460" s="9" t="s">
        <v>23</v>
      </c>
      <c r="D460" s="25"/>
      <c r="E460" s="9" t="s">
        <v>267</v>
      </c>
      <c r="F460" s="12">
        <v>1</v>
      </c>
      <c r="G460" s="13">
        <v>0.9</v>
      </c>
      <c r="H460" s="13">
        <v>0</v>
      </c>
      <c r="I460" s="13">
        <v>2.1</v>
      </c>
      <c r="J460" s="11">
        <f>OR(F460&lt;&gt;0,G460&lt;&gt;0,H460&lt;&gt;0,I460&lt;&gt;0)*(F460 + (F460 = 0))*(G460 + (G460 = 0))*(H460 + (H460 = 0))*(I460 + (I460 = 0))</f>
        <v>1.89</v>
      </c>
      <c r="K460" s="10"/>
      <c r="L460" s="10"/>
      <c r="M460" s="10"/>
    </row>
    <row r="461" spans="1:13" x14ac:dyDescent="0.25">
      <c r="A461" s="10"/>
      <c r="B461" s="10"/>
      <c r="C461" s="9" t="s">
        <v>23</v>
      </c>
      <c r="D461" s="25"/>
      <c r="E461" s="9" t="s">
        <v>271</v>
      </c>
      <c r="F461" s="12">
        <v>1</v>
      </c>
      <c r="G461" s="13">
        <v>0.9</v>
      </c>
      <c r="H461" s="13">
        <v>0</v>
      </c>
      <c r="I461" s="13">
        <v>2.1</v>
      </c>
      <c r="J461" s="11">
        <f>OR(F461&lt;&gt;0,G461&lt;&gt;0,H461&lt;&gt;0,I461&lt;&gt;0)*(F461 + (F461 = 0))*(G461 + (G461 = 0))*(H461 + (H461 = 0))*(I461 + (I461 = 0))</f>
        <v>1.89</v>
      </c>
      <c r="K461" s="10"/>
      <c r="L461" s="10"/>
      <c r="M461" s="10"/>
    </row>
    <row r="462" spans="1:13" x14ac:dyDescent="0.25">
      <c r="A462" s="10"/>
      <c r="B462" s="10"/>
      <c r="C462" s="9" t="s">
        <v>23</v>
      </c>
      <c r="D462" s="25"/>
      <c r="E462" s="9" t="s">
        <v>272</v>
      </c>
      <c r="F462" s="12">
        <v>1</v>
      </c>
      <c r="G462" s="13">
        <v>1</v>
      </c>
      <c r="H462" s="13">
        <v>0</v>
      </c>
      <c r="I462" s="13">
        <v>2.1</v>
      </c>
      <c r="J462" s="11">
        <f>OR(F462&lt;&gt;0,G462&lt;&gt;0,H462&lt;&gt;0,I462&lt;&gt;0)*(F462 + (F462 = 0))*(G462 + (G462 = 0))*(H462 + (H462 = 0))*(I462 + (I462 = 0))</f>
        <v>2.1</v>
      </c>
      <c r="K462" s="10"/>
      <c r="L462" s="10"/>
      <c r="M462" s="10"/>
    </row>
    <row r="463" spans="1:13" x14ac:dyDescent="0.25">
      <c r="A463" s="10"/>
      <c r="B463" s="10"/>
      <c r="C463" s="9" t="s">
        <v>23</v>
      </c>
      <c r="D463" s="25"/>
      <c r="E463" s="9" t="s">
        <v>273</v>
      </c>
      <c r="F463" s="12">
        <v>1</v>
      </c>
      <c r="G463" s="13">
        <v>1</v>
      </c>
      <c r="H463" s="13">
        <v>0</v>
      </c>
      <c r="I463" s="13">
        <v>2.9</v>
      </c>
      <c r="J463" s="11">
        <f>OR(F463&lt;&gt;0,G463&lt;&gt;0,H463&lt;&gt;0,I463&lt;&gt;0)*(F463 + (F463 = 0))*(G463 + (G463 = 0))*(H463 + (H463 = 0))*(I463 + (I463 = 0))</f>
        <v>2.9</v>
      </c>
      <c r="K463" s="10"/>
      <c r="L463" s="10"/>
      <c r="M463" s="10"/>
    </row>
    <row r="464" spans="1:13" x14ac:dyDescent="0.25">
      <c r="A464" s="10"/>
      <c r="B464" s="10"/>
      <c r="C464" s="9" t="s">
        <v>23</v>
      </c>
      <c r="D464" s="25"/>
      <c r="E464" s="9" t="s">
        <v>274</v>
      </c>
      <c r="F464" s="12">
        <v>3</v>
      </c>
      <c r="G464" s="13">
        <v>1</v>
      </c>
      <c r="H464" s="13">
        <v>0</v>
      </c>
      <c r="I464" s="13">
        <v>2.1</v>
      </c>
      <c r="J464" s="11">
        <f>OR(F464&lt;&gt;0,G464&lt;&gt;0,H464&lt;&gt;0,I464&lt;&gt;0)*(F464 + (F464 = 0))*(G464 + (G464 = 0))*(H464 + (H464 = 0))*(I464 + (I464 = 0))</f>
        <v>6.3</v>
      </c>
      <c r="K464" s="10"/>
      <c r="L464" s="10"/>
      <c r="M464" s="10"/>
    </row>
    <row r="465" spans="1:13" x14ac:dyDescent="0.25">
      <c r="A465" s="10"/>
      <c r="B465" s="10"/>
      <c r="C465" s="9" t="s">
        <v>23</v>
      </c>
      <c r="D465" s="25"/>
      <c r="E465" s="9" t="s">
        <v>275</v>
      </c>
      <c r="F465" s="12">
        <v>3</v>
      </c>
      <c r="G465" s="13">
        <v>1</v>
      </c>
      <c r="H465" s="13">
        <v>0</v>
      </c>
      <c r="I465" s="13">
        <v>2.9</v>
      </c>
      <c r="J465" s="11">
        <f>OR(F465&lt;&gt;0,G465&lt;&gt;0,H465&lt;&gt;0,I465&lt;&gt;0)*(F465 + (F465 = 0))*(G465 + (G465 = 0))*(H465 + (H465 = 0))*(I465 + (I465 = 0))</f>
        <v>8.6999999999999993</v>
      </c>
      <c r="K465" s="10"/>
      <c r="L465" s="10"/>
      <c r="M465" s="10"/>
    </row>
    <row r="466" spans="1:13" x14ac:dyDescent="0.25">
      <c r="A466" s="10"/>
      <c r="B466" s="10"/>
      <c r="C466" s="9" t="s">
        <v>23</v>
      </c>
      <c r="D466" s="25"/>
      <c r="E466" s="9" t="s">
        <v>276</v>
      </c>
      <c r="F466" s="12"/>
      <c r="G466" s="13"/>
      <c r="H466" s="13"/>
      <c r="I466" s="13"/>
      <c r="J466" s="11">
        <f>OR(F466&lt;&gt;0,G466&lt;&gt;0,H466&lt;&gt;0,I466&lt;&gt;0)*(F466 + (F466 = 0))*(G466 + (G466 = 0))*(H466 + (H466 = 0))*(I466 + (I466 = 0))</f>
        <v>0</v>
      </c>
      <c r="K466" s="10"/>
      <c r="L466" s="10"/>
      <c r="M466" s="10"/>
    </row>
    <row r="467" spans="1:13" x14ac:dyDescent="0.25">
      <c r="A467" s="10"/>
      <c r="B467" s="10"/>
      <c r="C467" s="9" t="s">
        <v>23</v>
      </c>
      <c r="D467" s="25"/>
      <c r="E467" s="9" t="s">
        <v>267</v>
      </c>
      <c r="F467" s="12">
        <v>1</v>
      </c>
      <c r="G467" s="13">
        <v>1.75</v>
      </c>
      <c r="H467" s="13">
        <v>0</v>
      </c>
      <c r="I467" s="13">
        <v>2.1</v>
      </c>
      <c r="J467" s="11">
        <f>OR(F467&lt;&gt;0,G467&lt;&gt;0,H467&lt;&gt;0,I467&lt;&gt;0)*(F467 + (F467 = 0))*(G467 + (G467 = 0))*(H467 + (H467 = 0))*(I467 + (I467 = 0))</f>
        <v>3.68</v>
      </c>
      <c r="K467" s="10"/>
      <c r="L467" s="10"/>
      <c r="M467" s="10"/>
    </row>
    <row r="468" spans="1:13" x14ac:dyDescent="0.25">
      <c r="A468" s="10"/>
      <c r="B468" s="10"/>
      <c r="C468" s="9" t="s">
        <v>23</v>
      </c>
      <c r="D468" s="25"/>
      <c r="E468" s="9" t="s">
        <v>271</v>
      </c>
      <c r="F468" s="12">
        <v>1</v>
      </c>
      <c r="G468" s="13">
        <v>1.1499999999999999</v>
      </c>
      <c r="H468" s="13">
        <v>0</v>
      </c>
      <c r="I468" s="13">
        <v>2.1</v>
      </c>
      <c r="J468" s="11">
        <f>OR(F468&lt;&gt;0,G468&lt;&gt;0,H468&lt;&gt;0,I468&lt;&gt;0)*(F468 + (F468 = 0))*(G468 + (G468 = 0))*(H468 + (H468 = 0))*(I468 + (I468 = 0))</f>
        <v>2.42</v>
      </c>
      <c r="K468" s="10"/>
      <c r="L468" s="10"/>
      <c r="M468" s="10"/>
    </row>
    <row r="469" spans="1:13" x14ac:dyDescent="0.25">
      <c r="A469" s="10"/>
      <c r="B469" s="10"/>
      <c r="C469" s="9" t="s">
        <v>23</v>
      </c>
      <c r="D469" s="25"/>
      <c r="E469" s="9" t="s">
        <v>16</v>
      </c>
      <c r="F469" s="12">
        <v>1</v>
      </c>
      <c r="G469" s="13">
        <v>1.05</v>
      </c>
      <c r="H469" s="13">
        <v>0</v>
      </c>
      <c r="I469" s="13">
        <v>2.1</v>
      </c>
      <c r="J469" s="11">
        <f>OR(F469&lt;&gt;0,G469&lt;&gt;0,H469&lt;&gt;0,I469&lt;&gt;0)*(F469 + (F469 = 0))*(G469 + (G469 = 0))*(H469 + (H469 = 0))*(I469 + (I469 = 0))</f>
        <v>2.21</v>
      </c>
      <c r="K469" s="10"/>
      <c r="L469" s="10"/>
      <c r="M469" s="10"/>
    </row>
    <row r="470" spans="1:13" x14ac:dyDescent="0.25">
      <c r="A470" s="10"/>
      <c r="B470" s="10"/>
      <c r="C470" s="10"/>
      <c r="D470" s="25"/>
      <c r="E470" s="10"/>
      <c r="F470" s="10"/>
      <c r="G470" s="10"/>
      <c r="H470" s="10"/>
      <c r="I470" s="10"/>
      <c r="J470" s="14" t="s">
        <v>277</v>
      </c>
      <c r="K470" s="15">
        <f>SUM(J448:J469)</f>
        <v>60.74</v>
      </c>
      <c r="L470" s="13">
        <v>14.44</v>
      </c>
      <c r="M470" s="15">
        <f>ROUND(K470*L470,2)</f>
        <v>877.09</v>
      </c>
    </row>
    <row r="471" spans="1:13" ht="0.95" customHeight="1" x14ac:dyDescent="0.25">
      <c r="A471" s="16"/>
      <c r="B471" s="16"/>
      <c r="C471" s="16"/>
      <c r="D471" s="26"/>
      <c r="E471" s="16"/>
      <c r="F471" s="16"/>
      <c r="G471" s="16"/>
      <c r="H471" s="16"/>
      <c r="I471" s="16"/>
      <c r="J471" s="16"/>
      <c r="K471" s="16"/>
      <c r="L471" s="16"/>
      <c r="M471" s="16"/>
    </row>
    <row r="472" spans="1:13" x14ac:dyDescent="0.25">
      <c r="A472" s="8" t="s">
        <v>278</v>
      </c>
      <c r="B472" s="9" t="s">
        <v>19</v>
      </c>
      <c r="C472" s="9" t="s">
        <v>141</v>
      </c>
      <c r="D472" s="18" t="s">
        <v>279</v>
      </c>
      <c r="E472" s="10"/>
      <c r="F472" s="10"/>
      <c r="G472" s="10"/>
      <c r="H472" s="10"/>
      <c r="I472" s="10"/>
      <c r="J472" s="10"/>
      <c r="K472" s="11">
        <f>K482</f>
        <v>16</v>
      </c>
      <c r="L472" s="11">
        <f>L482</f>
        <v>104.38</v>
      </c>
      <c r="M472" s="11">
        <f>M482</f>
        <v>1670.08</v>
      </c>
    </row>
    <row r="473" spans="1:13" ht="67.5" x14ac:dyDescent="0.25">
      <c r="A473" s="10"/>
      <c r="B473" s="10"/>
      <c r="C473" s="10"/>
      <c r="D473" s="18" t="s">
        <v>280</v>
      </c>
      <c r="E473" s="10"/>
      <c r="F473" s="10"/>
      <c r="G473" s="10"/>
      <c r="H473" s="10"/>
      <c r="I473" s="10"/>
      <c r="J473" s="10"/>
      <c r="K473" s="10"/>
      <c r="L473" s="10"/>
      <c r="M473" s="10"/>
    </row>
    <row r="474" spans="1:13" x14ac:dyDescent="0.25">
      <c r="A474" s="10"/>
      <c r="B474" s="10"/>
      <c r="C474" s="9" t="s">
        <v>23</v>
      </c>
      <c r="D474" s="25"/>
      <c r="E474" s="9" t="s">
        <v>183</v>
      </c>
      <c r="F474" s="12"/>
      <c r="G474" s="13"/>
      <c r="H474" s="13"/>
      <c r="I474" s="13"/>
      <c r="J474" s="11">
        <f>OR(F474&lt;&gt;0,G474&lt;&gt;0,H474&lt;&gt;0,I474&lt;&gt;0)*(F474 + (F474 = 0))*(G474 + (G474 = 0))*(H474 + (H474 = 0))*(I474 + (I474 = 0))</f>
        <v>0</v>
      </c>
      <c r="K474" s="10"/>
      <c r="L474" s="10"/>
      <c r="M474" s="10"/>
    </row>
    <row r="475" spans="1:13" x14ac:dyDescent="0.25">
      <c r="A475" s="10"/>
      <c r="B475" s="10"/>
      <c r="C475" s="9" t="s">
        <v>23</v>
      </c>
      <c r="D475" s="25"/>
      <c r="E475" s="9" t="s">
        <v>281</v>
      </c>
      <c r="F475" s="12">
        <v>3</v>
      </c>
      <c r="G475" s="13">
        <v>0</v>
      </c>
      <c r="H475" s="13">
        <v>0</v>
      </c>
      <c r="I475" s="13">
        <v>0</v>
      </c>
      <c r="J475" s="11">
        <f>OR(F475&lt;&gt;0,G475&lt;&gt;0,H475&lt;&gt;0,I475&lt;&gt;0)*(F475 + (F475 = 0))*(G475 + (G475 = 0))*(H475 + (H475 = 0))*(I475 + (I475 = 0))</f>
        <v>3</v>
      </c>
      <c r="K475" s="10"/>
      <c r="L475" s="10"/>
      <c r="M475" s="10"/>
    </row>
    <row r="476" spans="1:13" x14ac:dyDescent="0.25">
      <c r="A476" s="10"/>
      <c r="B476" s="10"/>
      <c r="C476" s="9" t="s">
        <v>23</v>
      </c>
      <c r="D476" s="25"/>
      <c r="E476" s="9" t="s">
        <v>24</v>
      </c>
      <c r="F476" s="12">
        <v>4</v>
      </c>
      <c r="G476" s="13">
        <v>0</v>
      </c>
      <c r="H476" s="13">
        <v>0</v>
      </c>
      <c r="I476" s="13">
        <v>0</v>
      </c>
      <c r="J476" s="11">
        <f>OR(F476&lt;&gt;0,G476&lt;&gt;0,H476&lt;&gt;0,I476&lt;&gt;0)*(F476 + (F476 = 0))*(G476 + (G476 = 0))*(H476 + (H476 = 0))*(I476 + (I476 = 0))</f>
        <v>4</v>
      </c>
      <c r="K476" s="10"/>
      <c r="L476" s="10"/>
      <c r="M476" s="10"/>
    </row>
    <row r="477" spans="1:13" x14ac:dyDescent="0.25">
      <c r="A477" s="10"/>
      <c r="B477" s="10"/>
      <c r="C477" s="9" t="s">
        <v>23</v>
      </c>
      <c r="D477" s="25"/>
      <c r="E477" s="9" t="s">
        <v>16</v>
      </c>
      <c r="F477" s="12">
        <v>5</v>
      </c>
      <c r="G477" s="13">
        <v>0</v>
      </c>
      <c r="H477" s="13">
        <v>0</v>
      </c>
      <c r="I477" s="13">
        <v>0</v>
      </c>
      <c r="J477" s="11">
        <f>OR(F477&lt;&gt;0,G477&lt;&gt;0,H477&lt;&gt;0,I477&lt;&gt;0)*(F477 + (F477 = 0))*(G477 + (G477 = 0))*(H477 + (H477 = 0))*(I477 + (I477 = 0))</f>
        <v>5</v>
      </c>
      <c r="K477" s="10"/>
      <c r="L477" s="10"/>
      <c r="M477" s="10"/>
    </row>
    <row r="478" spans="1:13" x14ac:dyDescent="0.25">
      <c r="A478" s="10"/>
      <c r="B478" s="10"/>
      <c r="C478" s="9" t="s">
        <v>23</v>
      </c>
      <c r="D478" s="25"/>
      <c r="E478" s="9" t="s">
        <v>60</v>
      </c>
      <c r="F478" s="12">
        <v>1</v>
      </c>
      <c r="G478" s="13">
        <v>0</v>
      </c>
      <c r="H478" s="13">
        <v>0</v>
      </c>
      <c r="I478" s="13">
        <v>0</v>
      </c>
      <c r="J478" s="11">
        <f>OR(F478&lt;&gt;0,G478&lt;&gt;0,H478&lt;&gt;0,I478&lt;&gt;0)*(F478 + (F478 = 0))*(G478 + (G478 = 0))*(H478 + (H478 = 0))*(I478 + (I478 = 0))</f>
        <v>1</v>
      </c>
      <c r="K478" s="10"/>
      <c r="L478" s="10"/>
      <c r="M478" s="10"/>
    </row>
    <row r="479" spans="1:13" x14ac:dyDescent="0.25">
      <c r="A479" s="10"/>
      <c r="B479" s="10"/>
      <c r="C479" s="9" t="s">
        <v>23</v>
      </c>
      <c r="D479" s="25"/>
      <c r="E479" s="9" t="s">
        <v>16</v>
      </c>
      <c r="F479" s="12">
        <v>1</v>
      </c>
      <c r="G479" s="13">
        <v>0</v>
      </c>
      <c r="H479" s="13">
        <v>0</v>
      </c>
      <c r="I479" s="13">
        <v>0</v>
      </c>
      <c r="J479" s="11">
        <f>OR(F479&lt;&gt;0,G479&lt;&gt;0,H479&lt;&gt;0,I479&lt;&gt;0)*(F479 + (F479 = 0))*(G479 + (G479 = 0))*(H479 + (H479 = 0))*(I479 + (I479 = 0))</f>
        <v>1</v>
      </c>
      <c r="K479" s="10"/>
      <c r="L479" s="10"/>
      <c r="M479" s="10"/>
    </row>
    <row r="480" spans="1:13" x14ac:dyDescent="0.25">
      <c r="A480" s="10"/>
      <c r="B480" s="10"/>
      <c r="C480" s="9" t="s">
        <v>23</v>
      </c>
      <c r="D480" s="25"/>
      <c r="E480" s="9" t="s">
        <v>16</v>
      </c>
      <c r="F480" s="12">
        <v>1</v>
      </c>
      <c r="G480" s="13">
        <v>0</v>
      </c>
      <c r="H480" s="13">
        <v>0</v>
      </c>
      <c r="I480" s="13">
        <v>0</v>
      </c>
      <c r="J480" s="11">
        <f>OR(F480&lt;&gt;0,G480&lt;&gt;0,H480&lt;&gt;0,I480&lt;&gt;0)*(F480 + (F480 = 0))*(G480 + (G480 = 0))*(H480 + (H480 = 0))*(I480 + (I480 = 0))</f>
        <v>1</v>
      </c>
      <c r="K480" s="10"/>
      <c r="L480" s="10"/>
      <c r="M480" s="10"/>
    </row>
    <row r="481" spans="1:13" x14ac:dyDescent="0.25">
      <c r="A481" s="10"/>
      <c r="B481" s="10"/>
      <c r="C481" s="9" t="s">
        <v>23</v>
      </c>
      <c r="D481" s="25"/>
      <c r="E481" s="9" t="s">
        <v>282</v>
      </c>
      <c r="F481" s="12">
        <v>1</v>
      </c>
      <c r="G481" s="13">
        <v>0</v>
      </c>
      <c r="H481" s="13">
        <v>0</v>
      </c>
      <c r="I481" s="13">
        <v>0</v>
      </c>
      <c r="J481" s="11">
        <f>OR(F481&lt;&gt;0,G481&lt;&gt;0,H481&lt;&gt;0,I481&lt;&gt;0)*(F481 + (F481 = 0))*(G481 + (G481 = 0))*(H481 + (H481 = 0))*(I481 + (I481 = 0))</f>
        <v>1</v>
      </c>
      <c r="K481" s="10"/>
      <c r="L481" s="10"/>
      <c r="M481" s="10"/>
    </row>
    <row r="482" spans="1:13" x14ac:dyDescent="0.25">
      <c r="A482" s="10"/>
      <c r="B482" s="10"/>
      <c r="C482" s="10"/>
      <c r="D482" s="25"/>
      <c r="E482" s="10"/>
      <c r="F482" s="10"/>
      <c r="G482" s="10"/>
      <c r="H482" s="10"/>
      <c r="I482" s="10"/>
      <c r="J482" s="14" t="s">
        <v>283</v>
      </c>
      <c r="K482" s="15">
        <f>SUM(J474:J481)</f>
        <v>16</v>
      </c>
      <c r="L482" s="13">
        <v>104.38</v>
      </c>
      <c r="M482" s="15">
        <f>ROUND(K482*L482,2)</f>
        <v>1670.08</v>
      </c>
    </row>
    <row r="483" spans="1:13" ht="0.95" customHeight="1" x14ac:dyDescent="0.25">
      <c r="A483" s="16"/>
      <c r="B483" s="16"/>
      <c r="C483" s="16"/>
      <c r="D483" s="26"/>
      <c r="E483" s="16"/>
      <c r="F483" s="16"/>
      <c r="G483" s="16"/>
      <c r="H483" s="16"/>
      <c r="I483" s="16"/>
      <c r="J483" s="16"/>
      <c r="K483" s="16"/>
      <c r="L483" s="16"/>
      <c r="M483" s="16"/>
    </row>
    <row r="484" spans="1:13" ht="22.5" x14ac:dyDescent="0.25">
      <c r="A484" s="8" t="s">
        <v>284</v>
      </c>
      <c r="B484" s="9" t="s">
        <v>19</v>
      </c>
      <c r="C484" s="9" t="s">
        <v>104</v>
      </c>
      <c r="D484" s="18" t="s">
        <v>285</v>
      </c>
      <c r="E484" s="10"/>
      <c r="F484" s="10"/>
      <c r="G484" s="10"/>
      <c r="H484" s="10"/>
      <c r="I484" s="10"/>
      <c r="J484" s="10"/>
      <c r="K484" s="11">
        <f>K489</f>
        <v>14.5</v>
      </c>
      <c r="L484" s="11">
        <f>L489</f>
        <v>24.19</v>
      </c>
      <c r="M484" s="11">
        <f>M489</f>
        <v>350.76</v>
      </c>
    </row>
    <row r="485" spans="1:13" ht="78.75" x14ac:dyDescent="0.25">
      <c r="A485" s="10"/>
      <c r="B485" s="10"/>
      <c r="C485" s="10"/>
      <c r="D485" s="18" t="s">
        <v>286</v>
      </c>
      <c r="E485" s="10"/>
      <c r="F485" s="10"/>
      <c r="G485" s="10"/>
      <c r="H485" s="10"/>
      <c r="I485" s="10"/>
      <c r="J485" s="10"/>
      <c r="K485" s="10"/>
      <c r="L485" s="10"/>
      <c r="M485" s="10"/>
    </row>
    <row r="486" spans="1:13" x14ac:dyDescent="0.25">
      <c r="A486" s="10"/>
      <c r="B486" s="10"/>
      <c r="C486" s="9" t="s">
        <v>23</v>
      </c>
      <c r="D486" s="25"/>
      <c r="E486" s="9" t="s">
        <v>287</v>
      </c>
      <c r="F486" s="12"/>
      <c r="G486" s="13"/>
      <c r="H486" s="13"/>
      <c r="I486" s="13"/>
      <c r="J486" s="11">
        <f>OR(F486&lt;&gt;0,G486&lt;&gt;0,H486&lt;&gt;0,I486&lt;&gt;0)*(F486 + (F486 = 0))*(G486 + (G486 = 0))*(H486 + (H486 = 0))*(I486 + (I486 = 0))</f>
        <v>0</v>
      </c>
      <c r="K486" s="10"/>
      <c r="L486" s="10"/>
      <c r="M486" s="10"/>
    </row>
    <row r="487" spans="1:13" x14ac:dyDescent="0.25">
      <c r="A487" s="10"/>
      <c r="B487" s="10"/>
      <c r="C487" s="9" t="s">
        <v>23</v>
      </c>
      <c r="D487" s="25"/>
      <c r="E487" s="9" t="s">
        <v>24</v>
      </c>
      <c r="F487" s="12">
        <v>2</v>
      </c>
      <c r="G487" s="13">
        <v>4</v>
      </c>
      <c r="H487" s="13">
        <v>1.45</v>
      </c>
      <c r="I487" s="13">
        <v>0</v>
      </c>
      <c r="J487" s="11">
        <f>OR(F487&lt;&gt;0,G487&lt;&gt;0,H487&lt;&gt;0,I487&lt;&gt;0)*(F487 + (F487 = 0))*(G487 + (G487 = 0))*(H487 + (H487 = 0))*(I487 + (I487 = 0))</f>
        <v>11.6</v>
      </c>
      <c r="K487" s="10"/>
      <c r="L487" s="10"/>
      <c r="M487" s="10"/>
    </row>
    <row r="488" spans="1:13" x14ac:dyDescent="0.25">
      <c r="A488" s="10"/>
      <c r="B488" s="10"/>
      <c r="C488" s="9" t="s">
        <v>23</v>
      </c>
      <c r="D488" s="25"/>
      <c r="E488" s="9" t="s">
        <v>61</v>
      </c>
      <c r="F488" s="12">
        <v>1</v>
      </c>
      <c r="G488" s="13">
        <v>2</v>
      </c>
      <c r="H488" s="13">
        <v>1.45</v>
      </c>
      <c r="I488" s="13">
        <v>0</v>
      </c>
      <c r="J488" s="11">
        <f>OR(F488&lt;&gt;0,G488&lt;&gt;0,H488&lt;&gt;0,I488&lt;&gt;0)*(F488 + (F488 = 0))*(G488 + (G488 = 0))*(H488 + (H488 = 0))*(I488 + (I488 = 0))</f>
        <v>2.9</v>
      </c>
      <c r="K488" s="10"/>
      <c r="L488" s="10"/>
      <c r="M488" s="10"/>
    </row>
    <row r="489" spans="1:13" x14ac:dyDescent="0.25">
      <c r="A489" s="10"/>
      <c r="B489" s="10"/>
      <c r="C489" s="10"/>
      <c r="D489" s="25"/>
      <c r="E489" s="10"/>
      <c r="F489" s="10"/>
      <c r="G489" s="10"/>
      <c r="H489" s="10"/>
      <c r="I489" s="10"/>
      <c r="J489" s="14" t="s">
        <v>288</v>
      </c>
      <c r="K489" s="15">
        <f>SUM(J486:J488)</f>
        <v>14.5</v>
      </c>
      <c r="L489" s="13">
        <v>24.19</v>
      </c>
      <c r="M489" s="15">
        <f>ROUND(K489*L489,2)</f>
        <v>350.76</v>
      </c>
    </row>
    <row r="490" spans="1:13" ht="0.95" customHeight="1" x14ac:dyDescent="0.25">
      <c r="A490" s="16"/>
      <c r="B490" s="16"/>
      <c r="C490" s="16"/>
      <c r="D490" s="26"/>
      <c r="E490" s="16"/>
      <c r="F490" s="16"/>
      <c r="G490" s="16"/>
      <c r="H490" s="16"/>
      <c r="I490" s="16"/>
      <c r="J490" s="16"/>
      <c r="K490" s="16"/>
      <c r="L490" s="16"/>
      <c r="M490" s="16"/>
    </row>
    <row r="491" spans="1:13" ht="22.5" x14ac:dyDescent="0.25">
      <c r="A491" s="8" t="s">
        <v>289</v>
      </c>
      <c r="B491" s="9" t="s">
        <v>19</v>
      </c>
      <c r="C491" s="9" t="s">
        <v>20</v>
      </c>
      <c r="D491" s="18" t="s">
        <v>290</v>
      </c>
      <c r="E491" s="10"/>
      <c r="F491" s="10"/>
      <c r="G491" s="10"/>
      <c r="H491" s="10"/>
      <c r="I491" s="10"/>
      <c r="J491" s="10"/>
      <c r="K491" s="11">
        <f>K496</f>
        <v>690.65</v>
      </c>
      <c r="L491" s="11">
        <f>L496</f>
        <v>28.79</v>
      </c>
      <c r="M491" s="11">
        <f>M496</f>
        <v>19883.810000000001</v>
      </c>
    </row>
    <row r="492" spans="1:13" ht="382.5" x14ac:dyDescent="0.25">
      <c r="A492" s="10"/>
      <c r="B492" s="10"/>
      <c r="C492" s="10"/>
      <c r="D492" s="18" t="s">
        <v>291</v>
      </c>
      <c r="E492" s="10"/>
      <c r="F492" s="10"/>
      <c r="G492" s="10"/>
      <c r="H492" s="10"/>
      <c r="I492" s="10"/>
      <c r="J492" s="10"/>
      <c r="K492" s="10"/>
      <c r="L492" s="10"/>
      <c r="M492" s="10"/>
    </row>
    <row r="493" spans="1:13" x14ac:dyDescent="0.25">
      <c r="A493" s="10"/>
      <c r="B493" s="10"/>
      <c r="C493" s="9" t="s">
        <v>23</v>
      </c>
      <c r="D493" s="25"/>
      <c r="E493" s="9" t="s">
        <v>292</v>
      </c>
      <c r="F493" s="12">
        <v>1</v>
      </c>
      <c r="G493" s="13">
        <v>415.5</v>
      </c>
      <c r="H493" s="13">
        <v>0</v>
      </c>
      <c r="I493" s="13">
        <v>0</v>
      </c>
      <c r="J493" s="11">
        <f>OR(F493&lt;&gt;0,G493&lt;&gt;0,H493&lt;&gt;0,I493&lt;&gt;0)*(F493 + (F493 = 0))*(G493 + (G493 = 0))*(H493 + (H493 = 0))*(I493 + (I493 = 0))</f>
        <v>415.5</v>
      </c>
      <c r="K493" s="10"/>
      <c r="L493" s="10"/>
      <c r="M493" s="10"/>
    </row>
    <row r="494" spans="1:13" x14ac:dyDescent="0.25">
      <c r="A494" s="10"/>
      <c r="B494" s="10"/>
      <c r="C494" s="9" t="s">
        <v>23</v>
      </c>
      <c r="D494" s="25"/>
      <c r="E494" s="9" t="s">
        <v>16</v>
      </c>
      <c r="F494" s="12">
        <v>1</v>
      </c>
      <c r="G494" s="13">
        <v>256.64999999999998</v>
      </c>
      <c r="H494" s="13">
        <v>0</v>
      </c>
      <c r="I494" s="13">
        <v>0</v>
      </c>
      <c r="J494" s="11">
        <f>OR(F494&lt;&gt;0,G494&lt;&gt;0,H494&lt;&gt;0,I494&lt;&gt;0)*(F494 + (F494 = 0))*(G494 + (G494 = 0))*(H494 + (H494 = 0))*(I494 + (I494 = 0))</f>
        <v>256.64999999999998</v>
      </c>
      <c r="K494" s="10"/>
      <c r="L494" s="10"/>
      <c r="M494" s="10"/>
    </row>
    <row r="495" spans="1:13" x14ac:dyDescent="0.25">
      <c r="A495" s="10"/>
      <c r="B495" s="10"/>
      <c r="C495" s="9" t="s">
        <v>23</v>
      </c>
      <c r="D495" s="25"/>
      <c r="E495" s="9" t="s">
        <v>193</v>
      </c>
      <c r="F495" s="12">
        <v>1</v>
      </c>
      <c r="G495" s="13">
        <v>18.5</v>
      </c>
      <c r="H495" s="13">
        <v>0</v>
      </c>
      <c r="I495" s="13">
        <v>0</v>
      </c>
      <c r="J495" s="11">
        <f>OR(F495&lt;&gt;0,G495&lt;&gt;0,H495&lt;&gt;0,I495&lt;&gt;0)*(F495 + (F495 = 0))*(G495 + (G495 = 0))*(H495 + (H495 = 0))*(I495 + (I495 = 0))</f>
        <v>18.5</v>
      </c>
      <c r="K495" s="10"/>
      <c r="L495" s="10"/>
      <c r="M495" s="10"/>
    </row>
    <row r="496" spans="1:13" x14ac:dyDescent="0.25">
      <c r="A496" s="10"/>
      <c r="B496" s="10"/>
      <c r="C496" s="10"/>
      <c r="D496" s="25"/>
      <c r="E496" s="10"/>
      <c r="F496" s="10"/>
      <c r="G496" s="10"/>
      <c r="H496" s="10"/>
      <c r="I496" s="10"/>
      <c r="J496" s="14" t="s">
        <v>293</v>
      </c>
      <c r="K496" s="15">
        <f>SUM(J493:J495)</f>
        <v>690.65</v>
      </c>
      <c r="L496" s="13">
        <v>28.79</v>
      </c>
      <c r="M496" s="15">
        <f>ROUND(K496*L496,2)</f>
        <v>19883.810000000001</v>
      </c>
    </row>
    <row r="497" spans="1:13" ht="0.95" customHeight="1" x14ac:dyDescent="0.25">
      <c r="A497" s="16"/>
      <c r="B497" s="16"/>
      <c r="C497" s="16"/>
      <c r="D497" s="26"/>
      <c r="E497" s="16"/>
      <c r="F497" s="16"/>
      <c r="G497" s="16"/>
      <c r="H497" s="16"/>
      <c r="I497" s="16"/>
      <c r="J497" s="16"/>
      <c r="K497" s="16"/>
      <c r="L497" s="16"/>
      <c r="M497" s="16"/>
    </row>
    <row r="498" spans="1:13" ht="22.5" x14ac:dyDescent="0.25">
      <c r="A498" s="8" t="s">
        <v>294</v>
      </c>
      <c r="B498" s="9" t="s">
        <v>19</v>
      </c>
      <c r="C498" s="9" t="s">
        <v>20</v>
      </c>
      <c r="D498" s="18" t="s">
        <v>295</v>
      </c>
      <c r="E498" s="10"/>
      <c r="F498" s="10"/>
      <c r="G498" s="10"/>
      <c r="H498" s="10"/>
      <c r="I498" s="10"/>
      <c r="J498" s="10"/>
      <c r="K498" s="11">
        <f>K502</f>
        <v>19.940000000000001</v>
      </c>
      <c r="L498" s="11">
        <f>L502</f>
        <v>53.13</v>
      </c>
      <c r="M498" s="11">
        <f>M502</f>
        <v>1059.4100000000001</v>
      </c>
    </row>
    <row r="499" spans="1:13" ht="168.75" x14ac:dyDescent="0.25">
      <c r="A499" s="10"/>
      <c r="B499" s="10"/>
      <c r="C499" s="10"/>
      <c r="D499" s="18" t="s">
        <v>296</v>
      </c>
      <c r="E499" s="10"/>
      <c r="F499" s="10"/>
      <c r="G499" s="10"/>
      <c r="H499" s="10"/>
      <c r="I499" s="10"/>
      <c r="J499" s="10"/>
      <c r="K499" s="10"/>
      <c r="L499" s="10"/>
      <c r="M499" s="10"/>
    </row>
    <row r="500" spans="1:13" x14ac:dyDescent="0.25">
      <c r="A500" s="10"/>
      <c r="B500" s="10"/>
      <c r="C500" s="9" t="s">
        <v>23</v>
      </c>
      <c r="D500" s="25"/>
      <c r="E500" s="9" t="s">
        <v>297</v>
      </c>
      <c r="F500" s="12">
        <v>1</v>
      </c>
      <c r="G500" s="13">
        <v>3.9</v>
      </c>
      <c r="H500" s="13">
        <v>2.1</v>
      </c>
      <c r="I500" s="13">
        <v>0</v>
      </c>
      <c r="J500" s="11">
        <f>OR(F500&lt;&gt;0,G500&lt;&gt;0,H500&lt;&gt;0,I500&lt;&gt;0)*(F500 + (F500 = 0))*(G500 + (G500 = 0))*(H500 + (H500 = 0))*(I500 + (I500 = 0))</f>
        <v>8.19</v>
      </c>
      <c r="K500" s="10"/>
      <c r="L500" s="10"/>
      <c r="M500" s="10"/>
    </row>
    <row r="501" spans="1:13" x14ac:dyDescent="0.25">
      <c r="A501" s="10"/>
      <c r="B501" s="10"/>
      <c r="C501" s="9" t="s">
        <v>23</v>
      </c>
      <c r="D501" s="25"/>
      <c r="E501" s="9" t="s">
        <v>287</v>
      </c>
      <c r="F501" s="12">
        <v>9</v>
      </c>
      <c r="G501" s="13">
        <v>1.45</v>
      </c>
      <c r="H501" s="13">
        <v>0.9</v>
      </c>
      <c r="I501" s="13">
        <v>0</v>
      </c>
      <c r="J501" s="11">
        <f>OR(F501&lt;&gt;0,G501&lt;&gt;0,H501&lt;&gt;0,I501&lt;&gt;0)*(F501 + (F501 = 0))*(G501 + (G501 = 0))*(H501 + (H501 = 0))*(I501 + (I501 = 0))</f>
        <v>11.75</v>
      </c>
      <c r="K501" s="10"/>
      <c r="L501" s="10"/>
      <c r="M501" s="10"/>
    </row>
    <row r="502" spans="1:13" x14ac:dyDescent="0.25">
      <c r="A502" s="10"/>
      <c r="B502" s="10"/>
      <c r="C502" s="10"/>
      <c r="D502" s="25"/>
      <c r="E502" s="10"/>
      <c r="F502" s="10"/>
      <c r="G502" s="10"/>
      <c r="H502" s="10"/>
      <c r="I502" s="10"/>
      <c r="J502" s="14" t="s">
        <v>298</v>
      </c>
      <c r="K502" s="15">
        <f>SUM(J500:J501)</f>
        <v>19.940000000000001</v>
      </c>
      <c r="L502" s="13">
        <v>53.13</v>
      </c>
      <c r="M502" s="15">
        <f>ROUND(K502*L502,2)</f>
        <v>1059.4100000000001</v>
      </c>
    </row>
    <row r="503" spans="1:13" ht="0.95" customHeight="1" x14ac:dyDescent="0.25">
      <c r="A503" s="16"/>
      <c r="B503" s="16"/>
      <c r="C503" s="16"/>
      <c r="D503" s="26"/>
      <c r="E503" s="16"/>
      <c r="F503" s="16"/>
      <c r="G503" s="16"/>
      <c r="H503" s="16"/>
      <c r="I503" s="16"/>
      <c r="J503" s="16"/>
      <c r="K503" s="16"/>
      <c r="L503" s="16"/>
      <c r="M503" s="16"/>
    </row>
    <row r="504" spans="1:13" ht="22.5" x14ac:dyDescent="0.25">
      <c r="A504" s="8" t="s">
        <v>299</v>
      </c>
      <c r="B504" s="9" t="s">
        <v>19</v>
      </c>
      <c r="C504" s="9" t="s">
        <v>20</v>
      </c>
      <c r="D504" s="18" t="s">
        <v>300</v>
      </c>
      <c r="E504" s="10"/>
      <c r="F504" s="10"/>
      <c r="G504" s="10"/>
      <c r="H504" s="10"/>
      <c r="I504" s="10"/>
      <c r="J504" s="10"/>
      <c r="K504" s="11">
        <f>K532</f>
        <v>495.69</v>
      </c>
      <c r="L504" s="11">
        <f>L532</f>
        <v>72.86</v>
      </c>
      <c r="M504" s="11">
        <f>M532</f>
        <v>36115.97</v>
      </c>
    </row>
    <row r="505" spans="1:13" ht="247.5" x14ac:dyDescent="0.25">
      <c r="A505" s="10"/>
      <c r="B505" s="10"/>
      <c r="C505" s="10"/>
      <c r="D505" s="18" t="s">
        <v>301</v>
      </c>
      <c r="E505" s="10"/>
      <c r="F505" s="10"/>
      <c r="G505" s="10"/>
      <c r="H505" s="10"/>
      <c r="I505" s="10"/>
      <c r="J505" s="10"/>
      <c r="K505" s="10"/>
      <c r="L505" s="10"/>
      <c r="M505" s="10"/>
    </row>
    <row r="506" spans="1:13" x14ac:dyDescent="0.25">
      <c r="A506" s="10"/>
      <c r="B506" s="10"/>
      <c r="C506" s="9" t="s">
        <v>23</v>
      </c>
      <c r="D506" s="25"/>
      <c r="E506" s="9" t="s">
        <v>302</v>
      </c>
      <c r="F506" s="12">
        <v>1</v>
      </c>
      <c r="G506" s="13">
        <v>3.95</v>
      </c>
      <c r="H506" s="13">
        <v>0</v>
      </c>
      <c r="I506" s="13">
        <v>3.63</v>
      </c>
      <c r="J506" s="11">
        <f>OR(F506&lt;&gt;0,G506&lt;&gt;0,H506&lt;&gt;0,I506&lt;&gt;0)*(F506 + (F506 = 0))*(G506 + (G506 = 0))*(H506 + (H506 = 0))*(I506 + (I506 = 0))</f>
        <v>14.34</v>
      </c>
      <c r="K506" s="10"/>
      <c r="L506" s="10"/>
      <c r="M506" s="10"/>
    </row>
    <row r="507" spans="1:13" x14ac:dyDescent="0.25">
      <c r="A507" s="10"/>
      <c r="B507" s="10"/>
      <c r="C507" s="9" t="s">
        <v>23</v>
      </c>
      <c r="D507" s="25"/>
      <c r="E507" s="9" t="s">
        <v>16</v>
      </c>
      <c r="F507" s="12">
        <v>1</v>
      </c>
      <c r="G507" s="13">
        <v>1.55</v>
      </c>
      <c r="H507" s="13">
        <v>0</v>
      </c>
      <c r="I507" s="13">
        <v>3.63</v>
      </c>
      <c r="J507" s="11">
        <f>OR(F507&lt;&gt;0,G507&lt;&gt;0,H507&lt;&gt;0,I507&lt;&gt;0)*(F507 + (F507 = 0))*(G507 + (G507 = 0))*(H507 + (H507 = 0))*(I507 + (I507 = 0))</f>
        <v>5.63</v>
      </c>
      <c r="K507" s="10"/>
      <c r="L507" s="10"/>
      <c r="M507" s="10"/>
    </row>
    <row r="508" spans="1:13" x14ac:dyDescent="0.25">
      <c r="A508" s="10"/>
      <c r="B508" s="10"/>
      <c r="C508" s="9" t="s">
        <v>23</v>
      </c>
      <c r="D508" s="25"/>
      <c r="E508" s="9" t="s">
        <v>303</v>
      </c>
      <c r="F508" s="12">
        <v>1</v>
      </c>
      <c r="G508" s="13">
        <v>3.45</v>
      </c>
      <c r="H508" s="13">
        <v>0</v>
      </c>
      <c r="I508" s="13">
        <v>3.63</v>
      </c>
      <c r="J508" s="11">
        <f>OR(F508&lt;&gt;0,G508&lt;&gt;0,H508&lt;&gt;0,I508&lt;&gt;0)*(F508 + (F508 = 0))*(G508 + (G508 = 0))*(H508 + (H508 = 0))*(I508 + (I508 = 0))</f>
        <v>12.52</v>
      </c>
      <c r="K508" s="10"/>
      <c r="L508" s="10"/>
      <c r="M508" s="10"/>
    </row>
    <row r="509" spans="1:13" x14ac:dyDescent="0.25">
      <c r="A509" s="10"/>
      <c r="B509" s="10"/>
      <c r="C509" s="9" t="s">
        <v>23</v>
      </c>
      <c r="D509" s="25"/>
      <c r="E509" s="9" t="s">
        <v>272</v>
      </c>
      <c r="F509" s="12">
        <v>1</v>
      </c>
      <c r="G509" s="13">
        <v>4.5999999999999996</v>
      </c>
      <c r="H509" s="13">
        <v>0</v>
      </c>
      <c r="I509" s="13">
        <v>3.63</v>
      </c>
      <c r="J509" s="11">
        <f>OR(F509&lt;&gt;0,G509&lt;&gt;0,H509&lt;&gt;0,I509&lt;&gt;0)*(F509 + (F509 = 0))*(G509 + (G509 = 0))*(H509 + (H509 = 0))*(I509 + (I509 = 0))</f>
        <v>16.7</v>
      </c>
      <c r="K509" s="10"/>
      <c r="L509" s="10"/>
      <c r="M509" s="10"/>
    </row>
    <row r="510" spans="1:13" x14ac:dyDescent="0.25">
      <c r="A510" s="10"/>
      <c r="B510" s="10"/>
      <c r="C510" s="9" t="s">
        <v>23</v>
      </c>
      <c r="D510" s="25"/>
      <c r="E510" s="9" t="s">
        <v>304</v>
      </c>
      <c r="F510" s="12">
        <v>1</v>
      </c>
      <c r="G510" s="13">
        <v>9</v>
      </c>
      <c r="H510" s="13">
        <v>0</v>
      </c>
      <c r="I510" s="13">
        <v>3.63</v>
      </c>
      <c r="J510" s="11">
        <f>OR(F510&lt;&gt;0,G510&lt;&gt;0,H510&lt;&gt;0,I510&lt;&gt;0)*(F510 + (F510 = 0))*(G510 + (G510 = 0))*(H510 + (H510 = 0))*(I510 + (I510 = 0))</f>
        <v>32.67</v>
      </c>
      <c r="K510" s="10"/>
      <c r="L510" s="10"/>
      <c r="M510" s="10"/>
    </row>
    <row r="511" spans="1:13" x14ac:dyDescent="0.25">
      <c r="A511" s="10"/>
      <c r="B511" s="10"/>
      <c r="C511" s="9" t="s">
        <v>23</v>
      </c>
      <c r="D511" s="25"/>
      <c r="E511" s="9" t="s">
        <v>305</v>
      </c>
      <c r="F511" s="12">
        <v>1</v>
      </c>
      <c r="G511" s="13">
        <v>1.6</v>
      </c>
      <c r="H511" s="13">
        <v>0</v>
      </c>
      <c r="I511" s="13">
        <v>3.63</v>
      </c>
      <c r="J511" s="11">
        <f>OR(F511&lt;&gt;0,G511&lt;&gt;0,H511&lt;&gt;0,I511&lt;&gt;0)*(F511 + (F511 = 0))*(G511 + (G511 = 0))*(H511 + (H511 = 0))*(I511 + (I511 = 0))</f>
        <v>5.81</v>
      </c>
      <c r="K511" s="10"/>
      <c r="L511" s="10"/>
      <c r="M511" s="10"/>
    </row>
    <row r="512" spans="1:13" x14ac:dyDescent="0.25">
      <c r="A512" s="10"/>
      <c r="B512" s="10"/>
      <c r="C512" s="9" t="s">
        <v>23</v>
      </c>
      <c r="D512" s="25"/>
      <c r="E512" s="9" t="s">
        <v>306</v>
      </c>
      <c r="F512" s="12">
        <v>1</v>
      </c>
      <c r="G512" s="13">
        <v>9.6</v>
      </c>
      <c r="H512" s="13">
        <v>0</v>
      </c>
      <c r="I512" s="13">
        <v>3.63</v>
      </c>
      <c r="J512" s="11">
        <f>OR(F512&lt;&gt;0,G512&lt;&gt;0,H512&lt;&gt;0,I512&lt;&gt;0)*(F512 + (F512 = 0))*(G512 + (G512 = 0))*(H512 + (H512 = 0))*(I512 + (I512 = 0))</f>
        <v>34.85</v>
      </c>
      <c r="K512" s="10"/>
      <c r="L512" s="10"/>
      <c r="M512" s="10"/>
    </row>
    <row r="513" spans="1:13" x14ac:dyDescent="0.25">
      <c r="A513" s="10"/>
      <c r="B513" s="10"/>
      <c r="C513" s="9" t="s">
        <v>23</v>
      </c>
      <c r="D513" s="25"/>
      <c r="E513" s="9" t="s">
        <v>16</v>
      </c>
      <c r="F513" s="12">
        <v>1</v>
      </c>
      <c r="G513" s="13">
        <v>3.7</v>
      </c>
      <c r="H513" s="13">
        <v>0</v>
      </c>
      <c r="I513" s="13">
        <v>3.63</v>
      </c>
      <c r="J513" s="11">
        <f>OR(F513&lt;&gt;0,G513&lt;&gt;0,H513&lt;&gt;0,I513&lt;&gt;0)*(F513 + (F513 = 0))*(G513 + (G513 = 0))*(H513 + (H513 = 0))*(I513 + (I513 = 0))</f>
        <v>13.43</v>
      </c>
      <c r="K513" s="10"/>
      <c r="L513" s="10"/>
      <c r="M513" s="10"/>
    </row>
    <row r="514" spans="1:13" x14ac:dyDescent="0.25">
      <c r="A514" s="10"/>
      <c r="B514" s="10"/>
      <c r="C514" s="9" t="s">
        <v>23</v>
      </c>
      <c r="D514" s="25"/>
      <c r="E514" s="9" t="s">
        <v>16</v>
      </c>
      <c r="F514" s="12">
        <v>1</v>
      </c>
      <c r="G514" s="13">
        <v>4.8</v>
      </c>
      <c r="H514" s="13">
        <v>0</v>
      </c>
      <c r="I514" s="13">
        <v>3.63</v>
      </c>
      <c r="J514" s="11">
        <f>OR(F514&lt;&gt;0,G514&lt;&gt;0,H514&lt;&gt;0,I514&lt;&gt;0)*(F514 + (F514 = 0))*(G514 + (G514 = 0))*(H514 + (H514 = 0))*(I514 + (I514 = 0))</f>
        <v>17.420000000000002</v>
      </c>
      <c r="K514" s="10"/>
      <c r="L514" s="10"/>
      <c r="M514" s="10"/>
    </row>
    <row r="515" spans="1:13" x14ac:dyDescent="0.25">
      <c r="A515" s="10"/>
      <c r="B515" s="10"/>
      <c r="C515" s="9" t="s">
        <v>23</v>
      </c>
      <c r="D515" s="25"/>
      <c r="E515" s="9" t="s">
        <v>16</v>
      </c>
      <c r="F515" s="12">
        <v>1</v>
      </c>
      <c r="G515" s="13">
        <v>7.05</v>
      </c>
      <c r="H515" s="13">
        <v>0</v>
      </c>
      <c r="I515" s="13">
        <v>3.63</v>
      </c>
      <c r="J515" s="11">
        <f>OR(F515&lt;&gt;0,G515&lt;&gt;0,H515&lt;&gt;0,I515&lt;&gt;0)*(F515 + (F515 = 0))*(G515 + (G515 = 0))*(H515 + (H515 = 0))*(I515 + (I515 = 0))</f>
        <v>25.59</v>
      </c>
      <c r="K515" s="10"/>
      <c r="L515" s="10"/>
      <c r="M515" s="10"/>
    </row>
    <row r="516" spans="1:13" x14ac:dyDescent="0.25">
      <c r="A516" s="10"/>
      <c r="B516" s="10"/>
      <c r="C516" s="9" t="s">
        <v>23</v>
      </c>
      <c r="D516" s="25"/>
      <c r="E516" s="9" t="s">
        <v>16</v>
      </c>
      <c r="F516" s="12">
        <v>1</v>
      </c>
      <c r="G516" s="13">
        <v>13.55</v>
      </c>
      <c r="H516" s="13">
        <v>0</v>
      </c>
      <c r="I516" s="13">
        <v>3.63</v>
      </c>
      <c r="J516" s="11">
        <f>OR(F516&lt;&gt;0,G516&lt;&gt;0,H516&lt;&gt;0,I516&lt;&gt;0)*(F516 + (F516 = 0))*(G516 + (G516 = 0))*(H516 + (H516 = 0))*(I516 + (I516 = 0))</f>
        <v>49.19</v>
      </c>
      <c r="K516" s="10"/>
      <c r="L516" s="10"/>
      <c r="M516" s="10"/>
    </row>
    <row r="517" spans="1:13" x14ac:dyDescent="0.25">
      <c r="A517" s="10"/>
      <c r="B517" s="10"/>
      <c r="C517" s="9" t="s">
        <v>23</v>
      </c>
      <c r="D517" s="25"/>
      <c r="E517" s="9" t="s">
        <v>16</v>
      </c>
      <c r="F517" s="12">
        <v>1</v>
      </c>
      <c r="G517" s="13">
        <v>13.3</v>
      </c>
      <c r="H517" s="13">
        <v>0</v>
      </c>
      <c r="I517" s="13">
        <v>3.63</v>
      </c>
      <c r="J517" s="11">
        <f>OR(F517&lt;&gt;0,G517&lt;&gt;0,H517&lt;&gt;0,I517&lt;&gt;0)*(F517 + (F517 = 0))*(G517 + (G517 = 0))*(H517 + (H517 = 0))*(I517 + (I517 = 0))</f>
        <v>48.28</v>
      </c>
      <c r="K517" s="10"/>
      <c r="L517" s="10"/>
      <c r="M517" s="10"/>
    </row>
    <row r="518" spans="1:13" x14ac:dyDescent="0.25">
      <c r="A518" s="10"/>
      <c r="B518" s="10"/>
      <c r="C518" s="9" t="s">
        <v>23</v>
      </c>
      <c r="D518" s="25"/>
      <c r="E518" s="9" t="s">
        <v>16</v>
      </c>
      <c r="F518" s="12">
        <v>1</v>
      </c>
      <c r="G518" s="13">
        <v>3.3</v>
      </c>
      <c r="H518" s="13">
        <v>0</v>
      </c>
      <c r="I518" s="13">
        <v>3.63</v>
      </c>
      <c r="J518" s="11">
        <f>OR(F518&lt;&gt;0,G518&lt;&gt;0,H518&lt;&gt;0,I518&lt;&gt;0)*(F518 + (F518 = 0))*(G518 + (G518 = 0))*(H518 + (H518 = 0))*(I518 + (I518 = 0))</f>
        <v>11.98</v>
      </c>
      <c r="K518" s="10"/>
      <c r="L518" s="10"/>
      <c r="M518" s="10"/>
    </row>
    <row r="519" spans="1:13" x14ac:dyDescent="0.25">
      <c r="A519" s="10"/>
      <c r="B519" s="10"/>
      <c r="C519" s="9" t="s">
        <v>23</v>
      </c>
      <c r="D519" s="25"/>
      <c r="E519" s="9" t="s">
        <v>307</v>
      </c>
      <c r="F519" s="12">
        <v>1</v>
      </c>
      <c r="G519" s="13">
        <v>3.5</v>
      </c>
      <c r="H519" s="13">
        <v>0</v>
      </c>
      <c r="I519" s="13">
        <v>3.63</v>
      </c>
      <c r="J519" s="11">
        <f>OR(F519&lt;&gt;0,G519&lt;&gt;0,H519&lt;&gt;0,I519&lt;&gt;0)*(F519 + (F519 = 0))*(G519 + (G519 = 0))*(H519 + (H519 = 0))*(I519 + (I519 = 0))</f>
        <v>12.71</v>
      </c>
      <c r="K519" s="10"/>
      <c r="L519" s="10"/>
      <c r="M519" s="10"/>
    </row>
    <row r="520" spans="1:13" x14ac:dyDescent="0.25">
      <c r="A520" s="10"/>
      <c r="B520" s="10"/>
      <c r="C520" s="9" t="s">
        <v>23</v>
      </c>
      <c r="D520" s="25"/>
      <c r="E520" s="9" t="s">
        <v>308</v>
      </c>
      <c r="F520" s="12">
        <v>1</v>
      </c>
      <c r="G520" s="13">
        <v>6</v>
      </c>
      <c r="H520" s="13">
        <v>0</v>
      </c>
      <c r="I520" s="13">
        <v>3.63</v>
      </c>
      <c r="J520" s="11">
        <f>OR(F520&lt;&gt;0,G520&lt;&gt;0,H520&lt;&gt;0,I520&lt;&gt;0)*(F520 + (F520 = 0))*(G520 + (G520 = 0))*(H520 + (H520 = 0))*(I520 + (I520 = 0))</f>
        <v>21.78</v>
      </c>
      <c r="K520" s="10"/>
      <c r="L520" s="10"/>
      <c r="M520" s="10"/>
    </row>
    <row r="521" spans="1:13" x14ac:dyDescent="0.25">
      <c r="A521" s="10"/>
      <c r="B521" s="10"/>
      <c r="C521" s="9" t="s">
        <v>23</v>
      </c>
      <c r="D521" s="25"/>
      <c r="E521" s="9" t="s">
        <v>16</v>
      </c>
      <c r="F521" s="12">
        <v>1</v>
      </c>
      <c r="G521" s="13">
        <v>3.2</v>
      </c>
      <c r="H521" s="13">
        <v>0</v>
      </c>
      <c r="I521" s="13">
        <v>3.63</v>
      </c>
      <c r="J521" s="11">
        <f>OR(F521&lt;&gt;0,G521&lt;&gt;0,H521&lt;&gt;0,I521&lt;&gt;0)*(F521 + (F521 = 0))*(G521 + (G521 = 0))*(H521 + (H521 = 0))*(I521 + (I521 = 0))</f>
        <v>11.62</v>
      </c>
      <c r="K521" s="10"/>
      <c r="L521" s="10"/>
      <c r="M521" s="10"/>
    </row>
    <row r="522" spans="1:13" x14ac:dyDescent="0.25">
      <c r="A522" s="10"/>
      <c r="B522" s="10"/>
      <c r="C522" s="9" t="s">
        <v>23</v>
      </c>
      <c r="D522" s="25"/>
      <c r="E522" s="9" t="s">
        <v>309</v>
      </c>
      <c r="F522" s="12">
        <v>1</v>
      </c>
      <c r="G522" s="13">
        <v>6.55</v>
      </c>
      <c r="H522" s="13">
        <v>0</v>
      </c>
      <c r="I522" s="13">
        <v>3.63</v>
      </c>
      <c r="J522" s="11">
        <f>OR(F522&lt;&gt;0,G522&lt;&gt;0,H522&lt;&gt;0,I522&lt;&gt;0)*(F522 + (F522 = 0))*(G522 + (G522 = 0))*(H522 + (H522 = 0))*(I522 + (I522 = 0))</f>
        <v>23.78</v>
      </c>
      <c r="K522" s="10"/>
      <c r="L522" s="10"/>
      <c r="M522" s="10"/>
    </row>
    <row r="523" spans="1:13" x14ac:dyDescent="0.25">
      <c r="A523" s="10"/>
      <c r="B523" s="10"/>
      <c r="C523" s="9" t="s">
        <v>23</v>
      </c>
      <c r="D523" s="25"/>
      <c r="E523" s="9" t="s">
        <v>16</v>
      </c>
      <c r="F523" s="12">
        <v>1</v>
      </c>
      <c r="G523" s="13">
        <v>1</v>
      </c>
      <c r="H523" s="13">
        <v>0</v>
      </c>
      <c r="I523" s="13">
        <v>3.63</v>
      </c>
      <c r="J523" s="11">
        <f>OR(F523&lt;&gt;0,G523&lt;&gt;0,H523&lt;&gt;0,I523&lt;&gt;0)*(F523 + (F523 = 0))*(G523 + (G523 = 0))*(H523 + (H523 = 0))*(I523 + (I523 = 0))</f>
        <v>3.63</v>
      </c>
      <c r="K523" s="10"/>
      <c r="L523" s="10"/>
      <c r="M523" s="10"/>
    </row>
    <row r="524" spans="1:13" x14ac:dyDescent="0.25">
      <c r="A524" s="10"/>
      <c r="B524" s="10"/>
      <c r="C524" s="9" t="s">
        <v>23</v>
      </c>
      <c r="D524" s="25"/>
      <c r="E524" s="9" t="s">
        <v>16</v>
      </c>
      <c r="F524" s="12">
        <v>1</v>
      </c>
      <c r="G524" s="13">
        <v>8.4</v>
      </c>
      <c r="H524" s="13">
        <v>0</v>
      </c>
      <c r="I524" s="13">
        <v>3.63</v>
      </c>
      <c r="J524" s="11">
        <f>OR(F524&lt;&gt;0,G524&lt;&gt;0,H524&lt;&gt;0,I524&lt;&gt;0)*(F524 + (F524 = 0))*(G524 + (G524 = 0))*(H524 + (H524 = 0))*(I524 + (I524 = 0))</f>
        <v>30.49</v>
      </c>
      <c r="K524" s="10"/>
      <c r="L524" s="10"/>
      <c r="M524" s="10"/>
    </row>
    <row r="525" spans="1:13" x14ac:dyDescent="0.25">
      <c r="A525" s="10"/>
      <c r="B525" s="10"/>
      <c r="C525" s="9" t="s">
        <v>23</v>
      </c>
      <c r="D525" s="25"/>
      <c r="E525" s="9" t="s">
        <v>310</v>
      </c>
      <c r="F525" s="12">
        <v>1</v>
      </c>
      <c r="G525" s="13">
        <v>4</v>
      </c>
      <c r="H525" s="13">
        <v>0</v>
      </c>
      <c r="I525" s="13">
        <v>3.63</v>
      </c>
      <c r="J525" s="11">
        <f>OR(F525&lt;&gt;0,G525&lt;&gt;0,H525&lt;&gt;0,I525&lt;&gt;0)*(F525 + (F525 = 0))*(G525 + (G525 = 0))*(H525 + (H525 = 0))*(I525 + (I525 = 0))</f>
        <v>14.52</v>
      </c>
      <c r="K525" s="10"/>
      <c r="L525" s="10"/>
      <c r="M525" s="10"/>
    </row>
    <row r="526" spans="1:13" x14ac:dyDescent="0.25">
      <c r="A526" s="10"/>
      <c r="B526" s="10"/>
      <c r="C526" s="9" t="s">
        <v>23</v>
      </c>
      <c r="D526" s="25"/>
      <c r="E526" s="9" t="s">
        <v>16</v>
      </c>
      <c r="F526" s="12">
        <v>1</v>
      </c>
      <c r="G526" s="13">
        <v>3.9</v>
      </c>
      <c r="H526" s="13">
        <v>0</v>
      </c>
      <c r="I526" s="13">
        <v>3.63</v>
      </c>
      <c r="J526" s="11">
        <f>OR(F526&lt;&gt;0,G526&lt;&gt;0,H526&lt;&gt;0,I526&lt;&gt;0)*(F526 + (F526 = 0))*(G526 + (G526 = 0))*(H526 + (H526 = 0))*(I526 + (I526 = 0))</f>
        <v>14.16</v>
      </c>
      <c r="K526" s="10"/>
      <c r="L526" s="10"/>
      <c r="M526" s="10"/>
    </row>
    <row r="527" spans="1:13" x14ac:dyDescent="0.25">
      <c r="A527" s="10"/>
      <c r="B527" s="10"/>
      <c r="C527" s="9" t="s">
        <v>23</v>
      </c>
      <c r="D527" s="25"/>
      <c r="E527" s="9" t="s">
        <v>16</v>
      </c>
      <c r="F527" s="12">
        <v>1</v>
      </c>
      <c r="G527" s="13">
        <v>1.65</v>
      </c>
      <c r="H527" s="13">
        <v>0</v>
      </c>
      <c r="I527" s="13">
        <v>3.63</v>
      </c>
      <c r="J527" s="11">
        <f>OR(F527&lt;&gt;0,G527&lt;&gt;0,H527&lt;&gt;0,I527&lt;&gt;0)*(F527 + (F527 = 0))*(G527 + (G527 = 0))*(H527 + (H527 = 0))*(I527 + (I527 = 0))</f>
        <v>5.99</v>
      </c>
      <c r="K527" s="10"/>
      <c r="L527" s="10"/>
      <c r="M527" s="10"/>
    </row>
    <row r="528" spans="1:13" x14ac:dyDescent="0.25">
      <c r="A528" s="10"/>
      <c r="B528" s="10"/>
      <c r="C528" s="9" t="s">
        <v>23</v>
      </c>
      <c r="D528" s="25"/>
      <c r="E528" s="9" t="s">
        <v>16</v>
      </c>
      <c r="F528" s="12">
        <v>1</v>
      </c>
      <c r="G528" s="13">
        <v>4.4000000000000004</v>
      </c>
      <c r="H528" s="13">
        <v>0</v>
      </c>
      <c r="I528" s="13">
        <v>3.63</v>
      </c>
      <c r="J528" s="11">
        <f>OR(F528&lt;&gt;0,G528&lt;&gt;0,H528&lt;&gt;0,I528&lt;&gt;0)*(F528 + (F528 = 0))*(G528 + (G528 = 0))*(H528 + (H528 = 0))*(I528 + (I528 = 0))</f>
        <v>15.97</v>
      </c>
      <c r="K528" s="10"/>
      <c r="L528" s="10"/>
      <c r="M528" s="10"/>
    </row>
    <row r="529" spans="1:13" x14ac:dyDescent="0.25">
      <c r="A529" s="10"/>
      <c r="B529" s="10"/>
      <c r="C529" s="9" t="s">
        <v>23</v>
      </c>
      <c r="D529" s="25"/>
      <c r="E529" s="9" t="s">
        <v>311</v>
      </c>
      <c r="F529" s="12">
        <v>1</v>
      </c>
      <c r="G529" s="13">
        <v>10.45</v>
      </c>
      <c r="H529" s="13">
        <v>0</v>
      </c>
      <c r="I529" s="13">
        <v>3.63</v>
      </c>
      <c r="J529" s="11">
        <f>OR(F529&lt;&gt;0,G529&lt;&gt;0,H529&lt;&gt;0,I529&lt;&gt;0)*(F529 + (F529 = 0))*(G529 + (G529 = 0))*(H529 + (H529 = 0))*(I529 + (I529 = 0))</f>
        <v>37.93</v>
      </c>
      <c r="K529" s="10"/>
      <c r="L529" s="10"/>
      <c r="M529" s="10"/>
    </row>
    <row r="530" spans="1:13" x14ac:dyDescent="0.25">
      <c r="A530" s="10"/>
      <c r="B530" s="10"/>
      <c r="C530" s="9" t="s">
        <v>23</v>
      </c>
      <c r="D530" s="25"/>
      <c r="E530" s="9" t="s">
        <v>16</v>
      </c>
      <c r="F530" s="12">
        <v>1</v>
      </c>
      <c r="G530" s="13">
        <v>1.6</v>
      </c>
      <c r="H530" s="13">
        <v>0</v>
      </c>
      <c r="I530" s="13">
        <v>3.63</v>
      </c>
      <c r="J530" s="11">
        <f>OR(F530&lt;&gt;0,G530&lt;&gt;0,H530&lt;&gt;0,I530&lt;&gt;0)*(F530 + (F530 = 0))*(G530 + (G530 = 0))*(H530 + (H530 = 0))*(I530 + (I530 = 0))</f>
        <v>5.81</v>
      </c>
      <c r="K530" s="10"/>
      <c r="L530" s="10"/>
      <c r="M530" s="10"/>
    </row>
    <row r="531" spans="1:13" x14ac:dyDescent="0.25">
      <c r="A531" s="10"/>
      <c r="B531" s="10"/>
      <c r="C531" s="9" t="s">
        <v>23</v>
      </c>
      <c r="D531" s="25"/>
      <c r="E531" s="9" t="s">
        <v>16</v>
      </c>
      <c r="F531" s="12">
        <v>1</v>
      </c>
      <c r="G531" s="13">
        <v>2.4500000000000002</v>
      </c>
      <c r="H531" s="13">
        <v>0</v>
      </c>
      <c r="I531" s="13">
        <v>3.63</v>
      </c>
      <c r="J531" s="11">
        <f>OR(F531&lt;&gt;0,G531&lt;&gt;0,H531&lt;&gt;0,I531&lt;&gt;0)*(F531 + (F531 = 0))*(G531 + (G531 = 0))*(H531 + (H531 = 0))*(I531 + (I531 = 0))</f>
        <v>8.89</v>
      </c>
      <c r="K531" s="10"/>
      <c r="L531" s="10"/>
      <c r="M531" s="10"/>
    </row>
    <row r="532" spans="1:13" x14ac:dyDescent="0.25">
      <c r="A532" s="10"/>
      <c r="B532" s="10"/>
      <c r="C532" s="10"/>
      <c r="D532" s="25"/>
      <c r="E532" s="10"/>
      <c r="F532" s="10"/>
      <c r="G532" s="10"/>
      <c r="H532" s="10"/>
      <c r="I532" s="10"/>
      <c r="J532" s="14" t="s">
        <v>312</v>
      </c>
      <c r="K532" s="15">
        <f>SUM(J506:J531)</f>
        <v>495.69</v>
      </c>
      <c r="L532" s="13">
        <v>72.86</v>
      </c>
      <c r="M532" s="15">
        <f>ROUND(K532*L532,2)</f>
        <v>36115.97</v>
      </c>
    </row>
    <row r="533" spans="1:13" ht="0.95" customHeight="1" x14ac:dyDescent="0.25">
      <c r="A533" s="16"/>
      <c r="B533" s="16"/>
      <c r="C533" s="16"/>
      <c r="D533" s="26"/>
      <c r="E533" s="16"/>
      <c r="F533" s="16"/>
      <c r="G533" s="16"/>
      <c r="H533" s="16"/>
      <c r="I533" s="16"/>
      <c r="J533" s="16"/>
      <c r="K533" s="16"/>
      <c r="L533" s="16"/>
      <c r="M533" s="16"/>
    </row>
    <row r="534" spans="1:13" ht="22.5" x14ac:dyDescent="0.25">
      <c r="A534" s="8" t="s">
        <v>313</v>
      </c>
      <c r="B534" s="9" t="s">
        <v>19</v>
      </c>
      <c r="C534" s="9" t="s">
        <v>20</v>
      </c>
      <c r="D534" s="18" t="s">
        <v>314</v>
      </c>
      <c r="E534" s="10"/>
      <c r="F534" s="10"/>
      <c r="G534" s="10"/>
      <c r="H534" s="10"/>
      <c r="I534" s="10"/>
      <c r="J534" s="10"/>
      <c r="K534" s="11">
        <f>K543</f>
        <v>158.09</v>
      </c>
      <c r="L534" s="11">
        <f>L543</f>
        <v>78.73</v>
      </c>
      <c r="M534" s="11">
        <f>M543</f>
        <v>12446.43</v>
      </c>
    </row>
    <row r="535" spans="1:13" ht="292.5" x14ac:dyDescent="0.25">
      <c r="A535" s="10"/>
      <c r="B535" s="10"/>
      <c r="C535" s="10"/>
      <c r="D535" s="18" t="s">
        <v>315</v>
      </c>
      <c r="E535" s="10"/>
      <c r="F535" s="10"/>
      <c r="G535" s="10"/>
      <c r="H535" s="10"/>
      <c r="I535" s="10"/>
      <c r="J535" s="10"/>
      <c r="K535" s="10"/>
      <c r="L535" s="10"/>
      <c r="M535" s="10"/>
    </row>
    <row r="536" spans="1:13" x14ac:dyDescent="0.25">
      <c r="A536" s="10"/>
      <c r="B536" s="10"/>
      <c r="C536" s="9" t="s">
        <v>23</v>
      </c>
      <c r="D536" s="25"/>
      <c r="E536" s="9" t="s">
        <v>267</v>
      </c>
      <c r="F536" s="12">
        <v>1</v>
      </c>
      <c r="G536" s="13">
        <v>6.25</v>
      </c>
      <c r="H536" s="13">
        <v>0</v>
      </c>
      <c r="I536" s="13">
        <v>3.63</v>
      </c>
      <c r="J536" s="11">
        <f>OR(F536&lt;&gt;0,G536&lt;&gt;0,H536&lt;&gt;0,I536&lt;&gt;0)*(F536 + (F536 = 0))*(G536 + (G536 = 0))*(H536 + (H536 = 0))*(I536 + (I536 = 0))</f>
        <v>22.69</v>
      </c>
      <c r="K536" s="10"/>
      <c r="L536" s="10"/>
      <c r="M536" s="10"/>
    </row>
    <row r="537" spans="1:13" x14ac:dyDescent="0.25">
      <c r="A537" s="10"/>
      <c r="B537" s="10"/>
      <c r="C537" s="9" t="s">
        <v>23</v>
      </c>
      <c r="D537" s="25"/>
      <c r="E537" s="9" t="s">
        <v>316</v>
      </c>
      <c r="F537" s="12">
        <v>1</v>
      </c>
      <c r="G537" s="13">
        <v>6</v>
      </c>
      <c r="H537" s="13">
        <v>0</v>
      </c>
      <c r="I537" s="13">
        <v>3.63</v>
      </c>
      <c r="J537" s="11">
        <f>OR(F537&lt;&gt;0,G537&lt;&gt;0,H537&lt;&gt;0,I537&lt;&gt;0)*(F537 + (F537 = 0))*(G537 + (G537 = 0))*(H537 + (H537 = 0))*(I537 + (I537 = 0))</f>
        <v>21.78</v>
      </c>
      <c r="K537" s="10"/>
      <c r="L537" s="10"/>
      <c r="M537" s="10"/>
    </row>
    <row r="538" spans="1:13" x14ac:dyDescent="0.25">
      <c r="A538" s="10"/>
      <c r="B538" s="10"/>
      <c r="C538" s="9" t="s">
        <v>23</v>
      </c>
      <c r="D538" s="25"/>
      <c r="E538" s="9" t="s">
        <v>16</v>
      </c>
      <c r="F538" s="12">
        <v>1</v>
      </c>
      <c r="G538" s="13">
        <v>2.15</v>
      </c>
      <c r="H538" s="13">
        <v>0</v>
      </c>
      <c r="I538" s="13">
        <v>3.63</v>
      </c>
      <c r="J538" s="11">
        <f>OR(F538&lt;&gt;0,G538&lt;&gt;0,H538&lt;&gt;0,I538&lt;&gt;0)*(F538 + (F538 = 0))*(G538 + (G538 = 0))*(H538 + (H538 = 0))*(I538 + (I538 = 0))</f>
        <v>7.8</v>
      </c>
      <c r="K538" s="10"/>
      <c r="L538" s="10"/>
      <c r="M538" s="10"/>
    </row>
    <row r="539" spans="1:13" x14ac:dyDescent="0.25">
      <c r="A539" s="10"/>
      <c r="B539" s="10"/>
      <c r="C539" s="9" t="s">
        <v>23</v>
      </c>
      <c r="D539" s="25"/>
      <c r="E539" s="9" t="s">
        <v>16</v>
      </c>
      <c r="F539" s="12">
        <v>1</v>
      </c>
      <c r="G539" s="13">
        <v>5.7</v>
      </c>
      <c r="H539" s="13">
        <v>0</v>
      </c>
      <c r="I539" s="13">
        <v>3.63</v>
      </c>
      <c r="J539" s="11">
        <f>OR(F539&lt;&gt;0,G539&lt;&gt;0,H539&lt;&gt;0,I539&lt;&gt;0)*(F539 + (F539 = 0))*(G539 + (G539 = 0))*(H539 + (H539 = 0))*(I539 + (I539 = 0))</f>
        <v>20.69</v>
      </c>
      <c r="K539" s="10"/>
      <c r="L539" s="10"/>
      <c r="M539" s="10"/>
    </row>
    <row r="540" spans="1:13" x14ac:dyDescent="0.25">
      <c r="A540" s="10"/>
      <c r="B540" s="10"/>
      <c r="C540" s="9" t="s">
        <v>23</v>
      </c>
      <c r="D540" s="25"/>
      <c r="E540" s="9" t="s">
        <v>16</v>
      </c>
      <c r="F540" s="12">
        <v>1</v>
      </c>
      <c r="G540" s="13">
        <v>2.5499999999999998</v>
      </c>
      <c r="H540" s="13">
        <v>0</v>
      </c>
      <c r="I540" s="13">
        <v>3.63</v>
      </c>
      <c r="J540" s="11">
        <f>OR(F540&lt;&gt;0,G540&lt;&gt;0,H540&lt;&gt;0,I540&lt;&gt;0)*(F540 + (F540 = 0))*(G540 + (G540 = 0))*(H540 + (H540 = 0))*(I540 + (I540 = 0))</f>
        <v>9.26</v>
      </c>
      <c r="K540" s="10"/>
      <c r="L540" s="10"/>
      <c r="M540" s="10"/>
    </row>
    <row r="541" spans="1:13" x14ac:dyDescent="0.25">
      <c r="A541" s="10"/>
      <c r="B541" s="10"/>
      <c r="C541" s="9" t="s">
        <v>23</v>
      </c>
      <c r="D541" s="25"/>
      <c r="E541" s="9" t="s">
        <v>272</v>
      </c>
      <c r="F541" s="12">
        <v>1</v>
      </c>
      <c r="G541" s="13">
        <v>12.05</v>
      </c>
      <c r="H541" s="13">
        <v>0</v>
      </c>
      <c r="I541" s="13">
        <v>3.63</v>
      </c>
      <c r="J541" s="11">
        <f>OR(F541&lt;&gt;0,G541&lt;&gt;0,H541&lt;&gt;0,I541&lt;&gt;0)*(F541 + (F541 = 0))*(G541 + (G541 = 0))*(H541 + (H541 = 0))*(I541 + (I541 = 0))</f>
        <v>43.74</v>
      </c>
      <c r="K541" s="10"/>
      <c r="L541" s="10"/>
      <c r="M541" s="10"/>
    </row>
    <row r="542" spans="1:13" x14ac:dyDescent="0.25">
      <c r="A542" s="10"/>
      <c r="B542" s="10"/>
      <c r="C542" s="9" t="s">
        <v>23</v>
      </c>
      <c r="D542" s="25"/>
      <c r="E542" s="9" t="s">
        <v>317</v>
      </c>
      <c r="F542" s="12">
        <v>1</v>
      </c>
      <c r="G542" s="13">
        <v>8.85</v>
      </c>
      <c r="H542" s="13">
        <v>0</v>
      </c>
      <c r="I542" s="13">
        <v>3.63</v>
      </c>
      <c r="J542" s="11">
        <f>OR(F542&lt;&gt;0,G542&lt;&gt;0,H542&lt;&gt;0,I542&lt;&gt;0)*(F542 + (F542 = 0))*(G542 + (G542 = 0))*(H542 + (H542 = 0))*(I542 + (I542 = 0))</f>
        <v>32.130000000000003</v>
      </c>
      <c r="K542" s="10"/>
      <c r="L542" s="10"/>
      <c r="M542" s="10"/>
    </row>
    <row r="543" spans="1:13" x14ac:dyDescent="0.25">
      <c r="A543" s="10"/>
      <c r="B543" s="10"/>
      <c r="C543" s="10"/>
      <c r="D543" s="25"/>
      <c r="E543" s="10"/>
      <c r="F543" s="10"/>
      <c r="G543" s="10"/>
      <c r="H543" s="10"/>
      <c r="I543" s="10"/>
      <c r="J543" s="14" t="s">
        <v>318</v>
      </c>
      <c r="K543" s="15">
        <f>SUM(J536:J542)</f>
        <v>158.09</v>
      </c>
      <c r="L543" s="13">
        <v>78.73</v>
      </c>
      <c r="M543" s="15">
        <f>ROUND(K543*L543,2)</f>
        <v>12446.43</v>
      </c>
    </row>
    <row r="544" spans="1:13" ht="0.95" customHeight="1" x14ac:dyDescent="0.25">
      <c r="A544" s="16"/>
      <c r="B544" s="16"/>
      <c r="C544" s="16"/>
      <c r="D544" s="26"/>
      <c r="E544" s="16"/>
      <c r="F544" s="16"/>
      <c r="G544" s="16"/>
      <c r="H544" s="16"/>
      <c r="I544" s="16"/>
      <c r="J544" s="16"/>
      <c r="K544" s="16"/>
      <c r="L544" s="16"/>
      <c r="M544" s="16"/>
    </row>
    <row r="545" spans="1:13" ht="22.5" x14ac:dyDescent="0.25">
      <c r="A545" s="8" t="s">
        <v>319</v>
      </c>
      <c r="B545" s="9" t="s">
        <v>19</v>
      </c>
      <c r="C545" s="9" t="s">
        <v>20</v>
      </c>
      <c r="D545" s="18" t="s">
        <v>320</v>
      </c>
      <c r="E545" s="10"/>
      <c r="F545" s="10"/>
      <c r="G545" s="10"/>
      <c r="H545" s="10"/>
      <c r="I545" s="10"/>
      <c r="J545" s="10"/>
      <c r="K545" s="11">
        <f>K551</f>
        <v>70.06</v>
      </c>
      <c r="L545" s="11">
        <f>L551</f>
        <v>84.37</v>
      </c>
      <c r="M545" s="11">
        <f>M551</f>
        <v>5910.96</v>
      </c>
    </row>
    <row r="546" spans="1:13" x14ac:dyDescent="0.25">
      <c r="A546" s="10"/>
      <c r="B546" s="10"/>
      <c r="C546" s="9" t="s">
        <v>23</v>
      </c>
      <c r="D546" s="25"/>
      <c r="E546" s="9" t="s">
        <v>29</v>
      </c>
      <c r="F546" s="12">
        <v>1</v>
      </c>
      <c r="G546" s="13">
        <v>3.45</v>
      </c>
      <c r="H546" s="13">
        <v>0</v>
      </c>
      <c r="I546" s="13">
        <v>3.63</v>
      </c>
      <c r="J546" s="11">
        <f>OR(F546&lt;&gt;0,G546&lt;&gt;0,H546&lt;&gt;0,I546&lt;&gt;0)*(F546 + (F546 = 0))*(G546 + (G546 = 0))*(H546 + (H546 = 0))*(I546 + (I546 = 0))</f>
        <v>12.52</v>
      </c>
      <c r="K546" s="10"/>
      <c r="L546" s="10"/>
      <c r="M546" s="10"/>
    </row>
    <row r="547" spans="1:13" x14ac:dyDescent="0.25">
      <c r="A547" s="10"/>
      <c r="B547" s="10"/>
      <c r="C547" s="9" t="s">
        <v>23</v>
      </c>
      <c r="D547" s="25"/>
      <c r="E547" s="9" t="s">
        <v>16</v>
      </c>
      <c r="F547" s="12">
        <v>2</v>
      </c>
      <c r="G547" s="13">
        <v>3</v>
      </c>
      <c r="H547" s="13">
        <v>0</v>
      </c>
      <c r="I547" s="13">
        <v>3.63</v>
      </c>
      <c r="J547" s="11">
        <f>OR(F547&lt;&gt;0,G547&lt;&gt;0,H547&lt;&gt;0,I547&lt;&gt;0)*(F547 + (F547 = 0))*(G547 + (G547 = 0))*(H547 + (H547 = 0))*(I547 + (I547 = 0))</f>
        <v>21.78</v>
      </c>
      <c r="K547" s="10"/>
      <c r="L547" s="10"/>
      <c r="M547" s="10"/>
    </row>
    <row r="548" spans="1:13" x14ac:dyDescent="0.25">
      <c r="A548" s="10"/>
      <c r="B548" s="10"/>
      <c r="C548" s="9" t="s">
        <v>23</v>
      </c>
      <c r="D548" s="25"/>
      <c r="E548" s="9" t="s">
        <v>16</v>
      </c>
      <c r="F548" s="12">
        <v>1</v>
      </c>
      <c r="G548" s="13">
        <v>0.6</v>
      </c>
      <c r="H548" s="13">
        <v>0</v>
      </c>
      <c r="I548" s="13">
        <v>3.63</v>
      </c>
      <c r="J548" s="11">
        <f>OR(F548&lt;&gt;0,G548&lt;&gt;0,H548&lt;&gt;0,I548&lt;&gt;0)*(F548 + (F548 = 0))*(G548 + (G548 = 0))*(H548 + (H548 = 0))*(I548 + (I548 = 0))</f>
        <v>2.1800000000000002</v>
      </c>
      <c r="K548" s="10"/>
      <c r="L548" s="10"/>
      <c r="M548" s="10"/>
    </row>
    <row r="549" spans="1:13" x14ac:dyDescent="0.25">
      <c r="A549" s="10"/>
      <c r="B549" s="10"/>
      <c r="C549" s="9" t="s">
        <v>23</v>
      </c>
      <c r="D549" s="25"/>
      <c r="E549" s="9" t="s">
        <v>321</v>
      </c>
      <c r="F549" s="12">
        <v>1</v>
      </c>
      <c r="G549" s="13">
        <v>3.65</v>
      </c>
      <c r="H549" s="13">
        <v>0</v>
      </c>
      <c r="I549" s="13">
        <v>3.63</v>
      </c>
      <c r="J549" s="11">
        <f>OR(F549&lt;&gt;0,G549&lt;&gt;0,H549&lt;&gt;0,I549&lt;&gt;0)*(F549 + (F549 = 0))*(G549 + (G549 = 0))*(H549 + (H549 = 0))*(I549 + (I549 = 0))</f>
        <v>13.25</v>
      </c>
      <c r="K549" s="10"/>
      <c r="L549" s="10"/>
      <c r="M549" s="10"/>
    </row>
    <row r="550" spans="1:13" x14ac:dyDescent="0.25">
      <c r="A550" s="10"/>
      <c r="B550" s="10"/>
      <c r="C550" s="9" t="s">
        <v>23</v>
      </c>
      <c r="D550" s="25"/>
      <c r="E550" s="9" t="s">
        <v>16</v>
      </c>
      <c r="F550" s="12">
        <v>2</v>
      </c>
      <c r="G550" s="13">
        <v>2.8</v>
      </c>
      <c r="H550" s="13">
        <v>0</v>
      </c>
      <c r="I550" s="13">
        <v>3.63</v>
      </c>
      <c r="J550" s="11">
        <f>OR(F550&lt;&gt;0,G550&lt;&gt;0,H550&lt;&gt;0,I550&lt;&gt;0)*(F550 + (F550 = 0))*(G550 + (G550 = 0))*(H550 + (H550 = 0))*(I550 + (I550 = 0))</f>
        <v>20.329999999999998</v>
      </c>
      <c r="K550" s="10"/>
      <c r="L550" s="10"/>
      <c r="M550" s="10"/>
    </row>
    <row r="551" spans="1:13" x14ac:dyDescent="0.25">
      <c r="A551" s="10"/>
      <c r="B551" s="10"/>
      <c r="C551" s="10"/>
      <c r="D551" s="25"/>
      <c r="E551" s="10"/>
      <c r="F551" s="10"/>
      <c r="G551" s="10"/>
      <c r="H551" s="10"/>
      <c r="I551" s="10"/>
      <c r="J551" s="14" t="s">
        <v>322</v>
      </c>
      <c r="K551" s="15">
        <f>SUM(J546:J550)</f>
        <v>70.06</v>
      </c>
      <c r="L551" s="13">
        <v>84.37</v>
      </c>
      <c r="M551" s="15">
        <f>ROUND(K551*L551,2)</f>
        <v>5910.96</v>
      </c>
    </row>
    <row r="552" spans="1:13" ht="0.95" customHeight="1" x14ac:dyDescent="0.25">
      <c r="A552" s="16"/>
      <c r="B552" s="16"/>
      <c r="C552" s="16"/>
      <c r="D552" s="26"/>
      <c r="E552" s="16"/>
      <c r="F552" s="16"/>
      <c r="G552" s="16"/>
      <c r="H552" s="16"/>
      <c r="I552" s="16"/>
      <c r="J552" s="16"/>
      <c r="K552" s="16"/>
      <c r="L552" s="16"/>
      <c r="M552" s="16"/>
    </row>
    <row r="553" spans="1:13" ht="22.5" x14ac:dyDescent="0.25">
      <c r="A553" s="8" t="s">
        <v>323</v>
      </c>
      <c r="B553" s="9" t="s">
        <v>19</v>
      </c>
      <c r="C553" s="9" t="s">
        <v>20</v>
      </c>
      <c r="D553" s="18" t="s">
        <v>324</v>
      </c>
      <c r="E553" s="10"/>
      <c r="F553" s="10"/>
      <c r="G553" s="10"/>
      <c r="H553" s="10"/>
      <c r="I553" s="10"/>
      <c r="J553" s="10"/>
      <c r="K553" s="11">
        <f>K557</f>
        <v>46.82</v>
      </c>
      <c r="L553" s="11">
        <f>L557</f>
        <v>94.52</v>
      </c>
      <c r="M553" s="11">
        <f>M557</f>
        <v>4425.43</v>
      </c>
    </row>
    <row r="554" spans="1:13" ht="258.75" x14ac:dyDescent="0.25">
      <c r="A554" s="10"/>
      <c r="B554" s="10"/>
      <c r="C554" s="10"/>
      <c r="D554" s="18" t="s">
        <v>325</v>
      </c>
      <c r="E554" s="10"/>
      <c r="F554" s="10"/>
      <c r="G554" s="10"/>
      <c r="H554" s="10"/>
      <c r="I554" s="10"/>
      <c r="J554" s="10"/>
      <c r="K554" s="10"/>
      <c r="L554" s="10"/>
      <c r="M554" s="10"/>
    </row>
    <row r="555" spans="1:13" x14ac:dyDescent="0.25">
      <c r="A555" s="10"/>
      <c r="B555" s="10"/>
      <c r="C555" s="9" t="s">
        <v>23</v>
      </c>
      <c r="D555" s="25"/>
      <c r="E555" s="9" t="s">
        <v>326</v>
      </c>
      <c r="F555" s="12">
        <v>1</v>
      </c>
      <c r="G555" s="13">
        <v>8.1</v>
      </c>
      <c r="H555" s="13">
        <v>0</v>
      </c>
      <c r="I555" s="13">
        <v>3.63</v>
      </c>
      <c r="J555" s="11">
        <f>OR(F555&lt;&gt;0,G555&lt;&gt;0,H555&lt;&gt;0,I555&lt;&gt;0)*(F555 + (F555 = 0))*(G555 + (G555 = 0))*(H555 + (H555 = 0))*(I555 + (I555 = 0))</f>
        <v>29.4</v>
      </c>
      <c r="K555" s="10"/>
      <c r="L555" s="10"/>
      <c r="M555" s="10"/>
    </row>
    <row r="556" spans="1:13" x14ac:dyDescent="0.25">
      <c r="A556" s="10"/>
      <c r="B556" s="10"/>
      <c r="C556" s="9" t="s">
        <v>23</v>
      </c>
      <c r="D556" s="25"/>
      <c r="E556" s="9" t="s">
        <v>265</v>
      </c>
      <c r="F556" s="12">
        <v>1</v>
      </c>
      <c r="G556" s="13">
        <v>4.8</v>
      </c>
      <c r="H556" s="13">
        <v>0</v>
      </c>
      <c r="I556" s="13">
        <v>3.63</v>
      </c>
      <c r="J556" s="11">
        <f>OR(F556&lt;&gt;0,G556&lt;&gt;0,H556&lt;&gt;0,I556&lt;&gt;0)*(F556 + (F556 = 0))*(G556 + (G556 = 0))*(H556 + (H556 = 0))*(I556 + (I556 = 0))</f>
        <v>17.420000000000002</v>
      </c>
      <c r="K556" s="10"/>
      <c r="L556" s="10"/>
      <c r="M556" s="10"/>
    </row>
    <row r="557" spans="1:13" x14ac:dyDescent="0.25">
      <c r="A557" s="10"/>
      <c r="B557" s="10"/>
      <c r="C557" s="10"/>
      <c r="D557" s="25"/>
      <c r="E557" s="10"/>
      <c r="F557" s="10"/>
      <c r="G557" s="10"/>
      <c r="H557" s="10"/>
      <c r="I557" s="10"/>
      <c r="J557" s="14" t="s">
        <v>327</v>
      </c>
      <c r="K557" s="15">
        <f>SUM(J555:J556)</f>
        <v>46.82</v>
      </c>
      <c r="L557" s="13">
        <v>94.52</v>
      </c>
      <c r="M557" s="15">
        <f>ROUND(K557*L557,2)</f>
        <v>4425.43</v>
      </c>
    </row>
    <row r="558" spans="1:13" ht="0.95" customHeight="1" x14ac:dyDescent="0.25">
      <c r="A558" s="16"/>
      <c r="B558" s="16"/>
      <c r="C558" s="16"/>
      <c r="D558" s="26"/>
      <c r="E558" s="16"/>
      <c r="F558" s="16"/>
      <c r="G558" s="16"/>
      <c r="H558" s="16"/>
      <c r="I558" s="16"/>
      <c r="J558" s="16"/>
      <c r="K558" s="16"/>
      <c r="L558" s="16"/>
      <c r="M558" s="16"/>
    </row>
    <row r="559" spans="1:13" ht="22.5" x14ac:dyDescent="0.25">
      <c r="A559" s="8" t="s">
        <v>328</v>
      </c>
      <c r="B559" s="9" t="s">
        <v>19</v>
      </c>
      <c r="C559" s="9" t="s">
        <v>20</v>
      </c>
      <c r="D559" s="18" t="s">
        <v>329</v>
      </c>
      <c r="E559" s="10"/>
      <c r="F559" s="10"/>
      <c r="G559" s="10"/>
      <c r="H559" s="10"/>
      <c r="I559" s="10"/>
      <c r="J559" s="10"/>
      <c r="K559" s="11">
        <f>K615</f>
        <v>874.03</v>
      </c>
      <c r="L559" s="11">
        <f>L615</f>
        <v>25.86</v>
      </c>
      <c r="M559" s="11">
        <f>M615</f>
        <v>22602.42</v>
      </c>
    </row>
    <row r="560" spans="1:13" ht="213.75" x14ac:dyDescent="0.25">
      <c r="A560" s="10"/>
      <c r="B560" s="10"/>
      <c r="C560" s="10"/>
      <c r="D560" s="18" t="s">
        <v>330</v>
      </c>
      <c r="E560" s="10"/>
      <c r="F560" s="10"/>
      <c r="G560" s="10"/>
      <c r="H560" s="10"/>
      <c r="I560" s="10"/>
      <c r="J560" s="10"/>
      <c r="K560" s="10"/>
      <c r="L560" s="10"/>
      <c r="M560" s="10"/>
    </row>
    <row r="561" spans="1:13" x14ac:dyDescent="0.25">
      <c r="A561" s="10"/>
      <c r="B561" s="10"/>
      <c r="C561" s="9" t="s">
        <v>23</v>
      </c>
      <c r="D561" s="25"/>
      <c r="E561" s="9" t="s">
        <v>51</v>
      </c>
      <c r="F561" s="12">
        <v>1</v>
      </c>
      <c r="G561" s="13">
        <v>12.5</v>
      </c>
      <c r="H561" s="13">
        <v>0</v>
      </c>
      <c r="I561" s="13">
        <v>3.63</v>
      </c>
      <c r="J561" s="11">
        <f>OR(F561&lt;&gt;0,G561&lt;&gt;0,H561&lt;&gt;0,I561&lt;&gt;0)*(F561 + (F561 = 0))*(G561 + (G561 = 0))*(H561 + (H561 = 0))*(I561 + (I561 = 0))</f>
        <v>45.38</v>
      </c>
      <c r="K561" s="10"/>
      <c r="L561" s="10"/>
      <c r="M561" s="10"/>
    </row>
    <row r="562" spans="1:13" x14ac:dyDescent="0.25">
      <c r="A562" s="10"/>
      <c r="B562" s="10"/>
      <c r="C562" s="9" t="s">
        <v>23</v>
      </c>
      <c r="D562" s="25"/>
      <c r="E562" s="9" t="s">
        <v>16</v>
      </c>
      <c r="F562" s="12">
        <v>1</v>
      </c>
      <c r="G562" s="13">
        <v>1.85</v>
      </c>
      <c r="H562" s="13">
        <v>0</v>
      </c>
      <c r="I562" s="13">
        <v>3.63</v>
      </c>
      <c r="J562" s="11">
        <f>OR(F562&lt;&gt;0,G562&lt;&gt;0,H562&lt;&gt;0,I562&lt;&gt;0)*(F562 + (F562 = 0))*(G562 + (G562 = 0))*(H562 + (H562 = 0))*(I562 + (I562 = 0))</f>
        <v>6.72</v>
      </c>
      <c r="K562" s="10"/>
      <c r="L562" s="10"/>
      <c r="M562" s="10"/>
    </row>
    <row r="563" spans="1:13" x14ac:dyDescent="0.25">
      <c r="A563" s="10"/>
      <c r="B563" s="10"/>
      <c r="C563" s="9" t="s">
        <v>23</v>
      </c>
      <c r="D563" s="25"/>
      <c r="E563" s="9" t="s">
        <v>16</v>
      </c>
      <c r="F563" s="12">
        <v>1</v>
      </c>
      <c r="G563" s="13">
        <v>1.5</v>
      </c>
      <c r="H563" s="13">
        <v>0</v>
      </c>
      <c r="I563" s="13">
        <v>3.63</v>
      </c>
      <c r="J563" s="11">
        <f>OR(F563&lt;&gt;0,G563&lt;&gt;0,H563&lt;&gt;0,I563&lt;&gt;0)*(F563 + (F563 = 0))*(G563 + (G563 = 0))*(H563 + (H563 = 0))*(I563 + (I563 = 0))</f>
        <v>5.45</v>
      </c>
      <c r="K563" s="10"/>
      <c r="L563" s="10"/>
      <c r="M563" s="10"/>
    </row>
    <row r="564" spans="1:13" x14ac:dyDescent="0.25">
      <c r="A564" s="10"/>
      <c r="B564" s="10"/>
      <c r="C564" s="9" t="s">
        <v>23</v>
      </c>
      <c r="D564" s="25"/>
      <c r="E564" s="9" t="s">
        <v>16</v>
      </c>
      <c r="F564" s="12">
        <v>1</v>
      </c>
      <c r="G564" s="13">
        <v>1.25</v>
      </c>
      <c r="H564" s="13">
        <v>0</v>
      </c>
      <c r="I564" s="13">
        <v>3.63</v>
      </c>
      <c r="J564" s="11">
        <f>OR(F564&lt;&gt;0,G564&lt;&gt;0,H564&lt;&gt;0,I564&lt;&gt;0)*(F564 + (F564 = 0))*(G564 + (G564 = 0))*(H564 + (H564 = 0))*(I564 + (I564 = 0))</f>
        <v>4.54</v>
      </c>
      <c r="K564" s="10"/>
      <c r="L564" s="10"/>
      <c r="M564" s="10"/>
    </row>
    <row r="565" spans="1:13" x14ac:dyDescent="0.25">
      <c r="A565" s="10"/>
      <c r="B565" s="10"/>
      <c r="C565" s="9" t="s">
        <v>23</v>
      </c>
      <c r="D565" s="25"/>
      <c r="E565" s="9" t="s">
        <v>16</v>
      </c>
      <c r="F565" s="12">
        <v>1</v>
      </c>
      <c r="G565" s="13">
        <v>15.25</v>
      </c>
      <c r="H565" s="13">
        <v>0</v>
      </c>
      <c r="I565" s="13">
        <v>3.63</v>
      </c>
      <c r="J565" s="11">
        <f>OR(F565&lt;&gt;0,G565&lt;&gt;0,H565&lt;&gt;0,I565&lt;&gt;0)*(F565 + (F565 = 0))*(G565 + (G565 = 0))*(H565 + (H565 = 0))*(I565 + (I565 = 0))</f>
        <v>55.36</v>
      </c>
      <c r="K565" s="10"/>
      <c r="L565" s="10"/>
      <c r="M565" s="10"/>
    </row>
    <row r="566" spans="1:13" x14ac:dyDescent="0.25">
      <c r="A566" s="10"/>
      <c r="B566" s="10"/>
      <c r="C566" s="9" t="s">
        <v>23</v>
      </c>
      <c r="D566" s="25"/>
      <c r="E566" s="9" t="s">
        <v>331</v>
      </c>
      <c r="F566" s="12">
        <v>1</v>
      </c>
      <c r="G566" s="13">
        <v>3.1</v>
      </c>
      <c r="H566" s="13">
        <v>0</v>
      </c>
      <c r="I566" s="13">
        <v>3.63</v>
      </c>
      <c r="J566" s="11">
        <f>OR(F566&lt;&gt;0,G566&lt;&gt;0,H566&lt;&gt;0,I566&lt;&gt;0)*(F566 + (F566 = 0))*(G566 + (G566 = 0))*(H566 + (H566 = 0))*(I566 + (I566 = 0))</f>
        <v>11.25</v>
      </c>
      <c r="K566" s="10"/>
      <c r="L566" s="10"/>
      <c r="M566" s="10"/>
    </row>
    <row r="567" spans="1:13" x14ac:dyDescent="0.25">
      <c r="A567" s="10"/>
      <c r="B567" s="10"/>
      <c r="C567" s="9" t="s">
        <v>23</v>
      </c>
      <c r="D567" s="25"/>
      <c r="E567" s="9" t="s">
        <v>332</v>
      </c>
      <c r="F567" s="12">
        <v>1</v>
      </c>
      <c r="G567" s="13">
        <v>1.45</v>
      </c>
      <c r="H567" s="13">
        <v>0</v>
      </c>
      <c r="I567" s="13">
        <v>3.63</v>
      </c>
      <c r="J567" s="11">
        <f>OR(F567&lt;&gt;0,G567&lt;&gt;0,H567&lt;&gt;0,I567&lt;&gt;0)*(F567 + (F567 = 0))*(G567 + (G567 = 0))*(H567 + (H567 = 0))*(I567 + (I567 = 0))</f>
        <v>5.26</v>
      </c>
      <c r="K567" s="10"/>
      <c r="L567" s="10"/>
      <c r="M567" s="10"/>
    </row>
    <row r="568" spans="1:13" x14ac:dyDescent="0.25">
      <c r="A568" s="10"/>
      <c r="B568" s="10"/>
      <c r="C568" s="9" t="s">
        <v>23</v>
      </c>
      <c r="D568" s="25"/>
      <c r="E568" s="9" t="s">
        <v>16</v>
      </c>
      <c r="F568" s="12">
        <v>1</v>
      </c>
      <c r="G568" s="13">
        <v>1</v>
      </c>
      <c r="H568" s="13">
        <v>0</v>
      </c>
      <c r="I568" s="13">
        <v>3.63</v>
      </c>
      <c r="J568" s="11">
        <f>OR(F568&lt;&gt;0,G568&lt;&gt;0,H568&lt;&gt;0,I568&lt;&gt;0)*(F568 + (F568 = 0))*(G568 + (G568 = 0))*(H568 + (H568 = 0))*(I568 + (I568 = 0))</f>
        <v>3.63</v>
      </c>
      <c r="K568" s="10"/>
      <c r="L568" s="10"/>
      <c r="M568" s="10"/>
    </row>
    <row r="569" spans="1:13" x14ac:dyDescent="0.25">
      <c r="A569" s="10"/>
      <c r="B569" s="10"/>
      <c r="C569" s="9" t="s">
        <v>23</v>
      </c>
      <c r="D569" s="25"/>
      <c r="E569" s="9" t="s">
        <v>16</v>
      </c>
      <c r="F569" s="12">
        <v>1</v>
      </c>
      <c r="G569" s="13">
        <v>0.6</v>
      </c>
      <c r="H569" s="13">
        <v>0</v>
      </c>
      <c r="I569" s="13">
        <v>3.63</v>
      </c>
      <c r="J569" s="11">
        <f>OR(F569&lt;&gt;0,G569&lt;&gt;0,H569&lt;&gt;0,I569&lt;&gt;0)*(F569 + (F569 = 0))*(G569 + (G569 = 0))*(H569 + (H569 = 0))*(I569 + (I569 = 0))</f>
        <v>2.1800000000000002</v>
      </c>
      <c r="K569" s="10"/>
      <c r="L569" s="10"/>
      <c r="M569" s="10"/>
    </row>
    <row r="570" spans="1:13" x14ac:dyDescent="0.25">
      <c r="A570" s="10"/>
      <c r="B570" s="10"/>
      <c r="C570" s="9" t="s">
        <v>23</v>
      </c>
      <c r="D570" s="25"/>
      <c r="E570" s="9" t="s">
        <v>16</v>
      </c>
      <c r="F570" s="12">
        <v>1</v>
      </c>
      <c r="G570" s="13">
        <v>1.05</v>
      </c>
      <c r="H570" s="13">
        <v>0</v>
      </c>
      <c r="I570" s="13">
        <v>3.63</v>
      </c>
      <c r="J570" s="11">
        <f>OR(F570&lt;&gt;0,G570&lt;&gt;0,H570&lt;&gt;0,I570&lt;&gt;0)*(F570 + (F570 = 0))*(G570 + (G570 = 0))*(H570 + (H570 = 0))*(I570 + (I570 = 0))</f>
        <v>3.81</v>
      </c>
      <c r="K570" s="10"/>
      <c r="L570" s="10"/>
      <c r="M570" s="10"/>
    </row>
    <row r="571" spans="1:13" x14ac:dyDescent="0.25">
      <c r="A571" s="10"/>
      <c r="B571" s="10"/>
      <c r="C571" s="9" t="s">
        <v>23</v>
      </c>
      <c r="D571" s="25"/>
      <c r="E571" s="9" t="s">
        <v>16</v>
      </c>
      <c r="F571" s="12">
        <v>1</v>
      </c>
      <c r="G571" s="13">
        <v>0.9</v>
      </c>
      <c r="H571" s="13">
        <v>0</v>
      </c>
      <c r="I571" s="13">
        <v>3.63</v>
      </c>
      <c r="J571" s="11">
        <f>OR(F571&lt;&gt;0,G571&lt;&gt;0,H571&lt;&gt;0,I571&lt;&gt;0)*(F571 + (F571 = 0))*(G571 + (G571 = 0))*(H571 + (H571 = 0))*(I571 + (I571 = 0))</f>
        <v>3.27</v>
      </c>
      <c r="K571" s="10"/>
      <c r="L571" s="10"/>
      <c r="M571" s="10"/>
    </row>
    <row r="572" spans="1:13" x14ac:dyDescent="0.25">
      <c r="A572" s="10"/>
      <c r="B572" s="10"/>
      <c r="C572" s="9" t="s">
        <v>23</v>
      </c>
      <c r="D572" s="25"/>
      <c r="E572" s="9" t="s">
        <v>16</v>
      </c>
      <c r="F572" s="12">
        <v>1</v>
      </c>
      <c r="G572" s="13">
        <v>1.1499999999999999</v>
      </c>
      <c r="H572" s="13">
        <v>0</v>
      </c>
      <c r="I572" s="13">
        <v>3.63</v>
      </c>
      <c r="J572" s="11">
        <f>OR(F572&lt;&gt;0,G572&lt;&gt;0,H572&lt;&gt;0,I572&lt;&gt;0)*(F572 + (F572 = 0))*(G572 + (G572 = 0))*(H572 + (H572 = 0))*(I572 + (I572 = 0))</f>
        <v>4.17</v>
      </c>
      <c r="K572" s="10"/>
      <c r="L572" s="10"/>
      <c r="M572" s="10"/>
    </row>
    <row r="573" spans="1:13" x14ac:dyDescent="0.25">
      <c r="A573" s="10"/>
      <c r="B573" s="10"/>
      <c r="C573" s="9" t="s">
        <v>23</v>
      </c>
      <c r="D573" s="25"/>
      <c r="E573" s="9" t="s">
        <v>16</v>
      </c>
      <c r="F573" s="12">
        <v>1</v>
      </c>
      <c r="G573" s="13">
        <v>2.95</v>
      </c>
      <c r="H573" s="13">
        <v>0</v>
      </c>
      <c r="I573" s="13">
        <v>3.63</v>
      </c>
      <c r="J573" s="11">
        <f>OR(F573&lt;&gt;0,G573&lt;&gt;0,H573&lt;&gt;0,I573&lt;&gt;0)*(F573 + (F573 = 0))*(G573 + (G573 = 0))*(H573 + (H573 = 0))*(I573 + (I573 = 0))</f>
        <v>10.71</v>
      </c>
      <c r="K573" s="10"/>
      <c r="L573" s="10"/>
      <c r="M573" s="10"/>
    </row>
    <row r="574" spans="1:13" x14ac:dyDescent="0.25">
      <c r="A574" s="10"/>
      <c r="B574" s="10"/>
      <c r="C574" s="9" t="s">
        <v>23</v>
      </c>
      <c r="D574" s="25"/>
      <c r="E574" s="9" t="s">
        <v>272</v>
      </c>
      <c r="F574" s="12">
        <v>1</v>
      </c>
      <c r="G574" s="13">
        <v>3.4</v>
      </c>
      <c r="H574" s="13">
        <v>0</v>
      </c>
      <c r="I574" s="13">
        <v>3.63</v>
      </c>
      <c r="J574" s="11">
        <f>OR(F574&lt;&gt;0,G574&lt;&gt;0,H574&lt;&gt;0,I574&lt;&gt;0)*(F574 + (F574 = 0))*(G574 + (G574 = 0))*(H574 + (H574 = 0))*(I574 + (I574 = 0))</f>
        <v>12.34</v>
      </c>
      <c r="K574" s="10"/>
      <c r="L574" s="10"/>
      <c r="M574" s="10"/>
    </row>
    <row r="575" spans="1:13" x14ac:dyDescent="0.25">
      <c r="A575" s="10"/>
      <c r="B575" s="10"/>
      <c r="C575" s="9" t="s">
        <v>23</v>
      </c>
      <c r="D575" s="25"/>
      <c r="E575" s="9" t="s">
        <v>16</v>
      </c>
      <c r="F575" s="12">
        <v>1</v>
      </c>
      <c r="G575" s="13">
        <v>1.9</v>
      </c>
      <c r="H575" s="13">
        <v>0</v>
      </c>
      <c r="I575" s="13">
        <v>3.63</v>
      </c>
      <c r="J575" s="11">
        <f>OR(F575&lt;&gt;0,G575&lt;&gt;0,H575&lt;&gt;0,I575&lt;&gt;0)*(F575 + (F575 = 0))*(G575 + (G575 = 0))*(H575 + (H575 = 0))*(I575 + (I575 = 0))</f>
        <v>6.9</v>
      </c>
      <c r="K575" s="10"/>
      <c r="L575" s="10"/>
      <c r="M575" s="10"/>
    </row>
    <row r="576" spans="1:13" x14ac:dyDescent="0.25">
      <c r="A576" s="10"/>
      <c r="B576" s="10"/>
      <c r="C576" s="9" t="s">
        <v>23</v>
      </c>
      <c r="D576" s="25"/>
      <c r="E576" s="9" t="s">
        <v>16</v>
      </c>
      <c r="F576" s="12">
        <v>1</v>
      </c>
      <c r="G576" s="13">
        <v>2.2999999999999998</v>
      </c>
      <c r="H576" s="13">
        <v>0</v>
      </c>
      <c r="I576" s="13">
        <v>3.63</v>
      </c>
      <c r="J576" s="11">
        <f>OR(F576&lt;&gt;0,G576&lt;&gt;0,H576&lt;&gt;0,I576&lt;&gt;0)*(F576 + (F576 = 0))*(G576 + (G576 = 0))*(H576 + (H576 = 0))*(I576 + (I576 = 0))</f>
        <v>8.35</v>
      </c>
      <c r="K576" s="10"/>
      <c r="L576" s="10"/>
      <c r="M576" s="10"/>
    </row>
    <row r="577" spans="1:13" x14ac:dyDescent="0.25">
      <c r="A577" s="10"/>
      <c r="B577" s="10"/>
      <c r="C577" s="9" t="s">
        <v>23</v>
      </c>
      <c r="D577" s="25"/>
      <c r="E577" s="9" t="s">
        <v>16</v>
      </c>
      <c r="F577" s="12">
        <v>1</v>
      </c>
      <c r="G577" s="13">
        <v>2.2000000000000002</v>
      </c>
      <c r="H577" s="13">
        <v>0</v>
      </c>
      <c r="I577" s="13">
        <v>3.63</v>
      </c>
      <c r="J577" s="11">
        <f>OR(F577&lt;&gt;0,G577&lt;&gt;0,H577&lt;&gt;0,I577&lt;&gt;0)*(F577 + (F577 = 0))*(G577 + (G577 = 0))*(H577 + (H577 = 0))*(I577 + (I577 = 0))</f>
        <v>7.99</v>
      </c>
      <c r="K577" s="10"/>
      <c r="L577" s="10"/>
      <c r="M577" s="10"/>
    </row>
    <row r="578" spans="1:13" x14ac:dyDescent="0.25">
      <c r="A578" s="10"/>
      <c r="B578" s="10"/>
      <c r="C578" s="9" t="s">
        <v>23</v>
      </c>
      <c r="D578" s="25"/>
      <c r="E578" s="9" t="s">
        <v>16</v>
      </c>
      <c r="F578" s="12">
        <v>1</v>
      </c>
      <c r="G578" s="13">
        <v>3.3</v>
      </c>
      <c r="H578" s="13">
        <v>0</v>
      </c>
      <c r="I578" s="13">
        <v>3.63</v>
      </c>
      <c r="J578" s="11">
        <f>OR(F578&lt;&gt;0,G578&lt;&gt;0,H578&lt;&gt;0,I578&lt;&gt;0)*(F578 + (F578 = 0))*(G578 + (G578 = 0))*(H578 + (H578 = 0))*(I578 + (I578 = 0))</f>
        <v>11.98</v>
      </c>
      <c r="K578" s="10"/>
      <c r="L578" s="10"/>
      <c r="M578" s="10"/>
    </row>
    <row r="579" spans="1:13" x14ac:dyDescent="0.25">
      <c r="A579" s="10"/>
      <c r="B579" s="10"/>
      <c r="C579" s="9" t="s">
        <v>23</v>
      </c>
      <c r="D579" s="25"/>
      <c r="E579" s="9" t="s">
        <v>333</v>
      </c>
      <c r="F579" s="12">
        <v>1</v>
      </c>
      <c r="G579" s="13">
        <v>3.75</v>
      </c>
      <c r="H579" s="13">
        <v>0</v>
      </c>
      <c r="I579" s="13">
        <v>3.63</v>
      </c>
      <c r="J579" s="11">
        <f>OR(F579&lt;&gt;0,G579&lt;&gt;0,H579&lt;&gt;0,I579&lt;&gt;0)*(F579 + (F579 = 0))*(G579 + (G579 = 0))*(H579 + (H579 = 0))*(I579 + (I579 = 0))</f>
        <v>13.61</v>
      </c>
      <c r="K579" s="10"/>
      <c r="L579" s="10"/>
      <c r="M579" s="10"/>
    </row>
    <row r="580" spans="1:13" x14ac:dyDescent="0.25">
      <c r="A580" s="10"/>
      <c r="B580" s="10"/>
      <c r="C580" s="9" t="s">
        <v>23</v>
      </c>
      <c r="D580" s="25"/>
      <c r="E580" s="9" t="s">
        <v>271</v>
      </c>
      <c r="F580" s="12">
        <v>1</v>
      </c>
      <c r="G580" s="13">
        <v>2.6</v>
      </c>
      <c r="H580" s="13">
        <v>0</v>
      </c>
      <c r="I580" s="13">
        <v>3.63</v>
      </c>
      <c r="J580" s="11">
        <f>OR(F580&lt;&gt;0,G580&lt;&gt;0,H580&lt;&gt;0,I580&lt;&gt;0)*(F580 + (F580 = 0))*(G580 + (G580 = 0))*(H580 + (H580 = 0))*(I580 + (I580 = 0))</f>
        <v>9.44</v>
      </c>
      <c r="K580" s="10"/>
      <c r="L580" s="10"/>
      <c r="M580" s="10"/>
    </row>
    <row r="581" spans="1:13" x14ac:dyDescent="0.25">
      <c r="A581" s="10"/>
      <c r="B581" s="10"/>
      <c r="C581" s="9" t="s">
        <v>23</v>
      </c>
      <c r="D581" s="25"/>
      <c r="E581" s="9" t="s">
        <v>16</v>
      </c>
      <c r="F581" s="12">
        <v>1</v>
      </c>
      <c r="G581" s="13">
        <v>1.7</v>
      </c>
      <c r="H581" s="13">
        <v>0</v>
      </c>
      <c r="I581" s="13">
        <v>3.63</v>
      </c>
      <c r="J581" s="11">
        <f>OR(F581&lt;&gt;0,G581&lt;&gt;0,H581&lt;&gt;0,I581&lt;&gt;0)*(F581 + (F581 = 0))*(G581 + (G581 = 0))*(H581 + (H581 = 0))*(I581 + (I581 = 0))</f>
        <v>6.17</v>
      </c>
      <c r="K581" s="10"/>
      <c r="L581" s="10"/>
      <c r="M581" s="10"/>
    </row>
    <row r="582" spans="1:13" x14ac:dyDescent="0.25">
      <c r="A582" s="10"/>
      <c r="B582" s="10"/>
      <c r="C582" s="9" t="s">
        <v>23</v>
      </c>
      <c r="D582" s="25"/>
      <c r="E582" s="9" t="s">
        <v>334</v>
      </c>
      <c r="F582" s="12">
        <v>1</v>
      </c>
      <c r="G582" s="13">
        <v>20.8</v>
      </c>
      <c r="H582" s="13">
        <v>0</v>
      </c>
      <c r="I582" s="13">
        <v>3.63</v>
      </c>
      <c r="J582" s="11">
        <f>OR(F582&lt;&gt;0,G582&lt;&gt;0,H582&lt;&gt;0,I582&lt;&gt;0)*(F582 + (F582 = 0))*(G582 + (G582 = 0))*(H582 + (H582 = 0))*(I582 + (I582 = 0))</f>
        <v>75.5</v>
      </c>
      <c r="K582" s="10"/>
      <c r="L582" s="10"/>
      <c r="M582" s="10"/>
    </row>
    <row r="583" spans="1:13" x14ac:dyDescent="0.25">
      <c r="A583" s="10"/>
      <c r="B583" s="10"/>
      <c r="C583" s="9" t="s">
        <v>23</v>
      </c>
      <c r="D583" s="25"/>
      <c r="E583" s="9" t="s">
        <v>16</v>
      </c>
      <c r="F583" s="12">
        <v>1</v>
      </c>
      <c r="G583" s="13">
        <v>3.1</v>
      </c>
      <c r="H583" s="13">
        <v>0</v>
      </c>
      <c r="I583" s="13">
        <v>3.63</v>
      </c>
      <c r="J583" s="11">
        <f>OR(F583&lt;&gt;0,G583&lt;&gt;0,H583&lt;&gt;0,I583&lt;&gt;0)*(F583 + (F583 = 0))*(G583 + (G583 = 0))*(H583 + (H583 = 0))*(I583 + (I583 = 0))</f>
        <v>11.25</v>
      </c>
      <c r="K583" s="10"/>
      <c r="L583" s="10"/>
      <c r="M583" s="10"/>
    </row>
    <row r="584" spans="1:13" x14ac:dyDescent="0.25">
      <c r="A584" s="10"/>
      <c r="B584" s="10"/>
      <c r="C584" s="9" t="s">
        <v>23</v>
      </c>
      <c r="D584" s="25"/>
      <c r="E584" s="9" t="s">
        <v>16</v>
      </c>
      <c r="F584" s="12">
        <v>1</v>
      </c>
      <c r="G584" s="13">
        <v>2.75</v>
      </c>
      <c r="H584" s="13">
        <v>0</v>
      </c>
      <c r="I584" s="13">
        <v>3.63</v>
      </c>
      <c r="J584" s="11">
        <f>OR(F584&lt;&gt;0,G584&lt;&gt;0,H584&lt;&gt;0,I584&lt;&gt;0)*(F584 + (F584 = 0))*(G584 + (G584 = 0))*(H584 + (H584 = 0))*(I584 + (I584 = 0))</f>
        <v>9.98</v>
      </c>
      <c r="K584" s="10"/>
      <c r="L584" s="10"/>
      <c r="M584" s="10"/>
    </row>
    <row r="585" spans="1:13" x14ac:dyDescent="0.25">
      <c r="A585" s="10"/>
      <c r="B585" s="10"/>
      <c r="C585" s="9" t="s">
        <v>23</v>
      </c>
      <c r="D585" s="25"/>
      <c r="E585" s="9" t="s">
        <v>16</v>
      </c>
      <c r="F585" s="12">
        <v>1</v>
      </c>
      <c r="G585" s="13">
        <v>2.1</v>
      </c>
      <c r="H585" s="13">
        <v>0</v>
      </c>
      <c r="I585" s="13">
        <v>3.63</v>
      </c>
      <c r="J585" s="11">
        <f>OR(F585&lt;&gt;0,G585&lt;&gt;0,H585&lt;&gt;0,I585&lt;&gt;0)*(F585 + (F585 = 0))*(G585 + (G585 = 0))*(H585 + (H585 = 0))*(I585 + (I585 = 0))</f>
        <v>7.62</v>
      </c>
      <c r="K585" s="10"/>
      <c r="L585" s="10"/>
      <c r="M585" s="10"/>
    </row>
    <row r="586" spans="1:13" x14ac:dyDescent="0.25">
      <c r="A586" s="10"/>
      <c r="B586" s="10"/>
      <c r="C586" s="9" t="s">
        <v>23</v>
      </c>
      <c r="D586" s="25"/>
      <c r="E586" s="9" t="s">
        <v>335</v>
      </c>
      <c r="F586" s="12">
        <v>1</v>
      </c>
      <c r="G586" s="13">
        <v>13.15</v>
      </c>
      <c r="H586" s="13">
        <v>0</v>
      </c>
      <c r="I586" s="13">
        <v>3.63</v>
      </c>
      <c r="J586" s="11">
        <f>OR(F586&lt;&gt;0,G586&lt;&gt;0,H586&lt;&gt;0,I586&lt;&gt;0)*(F586 + (F586 = 0))*(G586 + (G586 = 0))*(H586 + (H586 = 0))*(I586 + (I586 = 0))</f>
        <v>47.73</v>
      </c>
      <c r="K586" s="10"/>
      <c r="L586" s="10"/>
      <c r="M586" s="10"/>
    </row>
    <row r="587" spans="1:13" x14ac:dyDescent="0.25">
      <c r="A587" s="10"/>
      <c r="B587" s="10"/>
      <c r="C587" s="9" t="s">
        <v>23</v>
      </c>
      <c r="D587" s="25"/>
      <c r="E587" s="9" t="s">
        <v>16</v>
      </c>
      <c r="F587" s="12">
        <v>1</v>
      </c>
      <c r="G587" s="13">
        <v>6.5</v>
      </c>
      <c r="H587" s="13">
        <v>0</v>
      </c>
      <c r="I587" s="13">
        <v>3.63</v>
      </c>
      <c r="J587" s="11">
        <f>OR(F587&lt;&gt;0,G587&lt;&gt;0,H587&lt;&gt;0,I587&lt;&gt;0)*(F587 + (F587 = 0))*(G587 + (G587 = 0))*(H587 + (H587 = 0))*(I587 + (I587 = 0))</f>
        <v>23.6</v>
      </c>
      <c r="K587" s="10"/>
      <c r="L587" s="10"/>
      <c r="M587" s="10"/>
    </row>
    <row r="588" spans="1:13" x14ac:dyDescent="0.25">
      <c r="A588" s="10"/>
      <c r="B588" s="10"/>
      <c r="C588" s="9" t="s">
        <v>23</v>
      </c>
      <c r="D588" s="25"/>
      <c r="E588" s="9" t="s">
        <v>16</v>
      </c>
      <c r="F588" s="12">
        <v>1</v>
      </c>
      <c r="G588" s="13">
        <v>5.0999999999999996</v>
      </c>
      <c r="H588" s="13">
        <v>0</v>
      </c>
      <c r="I588" s="13">
        <v>3.63</v>
      </c>
      <c r="J588" s="11">
        <f>OR(F588&lt;&gt;0,G588&lt;&gt;0,H588&lt;&gt;0,I588&lt;&gt;0)*(F588 + (F588 = 0))*(G588 + (G588 = 0))*(H588 + (H588 = 0))*(I588 + (I588 = 0))</f>
        <v>18.510000000000002</v>
      </c>
      <c r="K588" s="10"/>
      <c r="L588" s="10"/>
      <c r="M588" s="10"/>
    </row>
    <row r="589" spans="1:13" x14ac:dyDescent="0.25">
      <c r="A589" s="10"/>
      <c r="B589" s="10"/>
      <c r="C589" s="9" t="s">
        <v>23</v>
      </c>
      <c r="D589" s="25"/>
      <c r="E589" s="9" t="s">
        <v>336</v>
      </c>
      <c r="F589" s="12">
        <v>1</v>
      </c>
      <c r="G589" s="13">
        <v>3.2</v>
      </c>
      <c r="H589" s="13">
        <v>0</v>
      </c>
      <c r="I589" s="13">
        <v>3.63</v>
      </c>
      <c r="J589" s="11">
        <f>OR(F589&lt;&gt;0,G589&lt;&gt;0,H589&lt;&gt;0,I589&lt;&gt;0)*(F589 + (F589 = 0))*(G589 + (G589 = 0))*(H589 + (H589 = 0))*(I589 + (I589 = 0))</f>
        <v>11.62</v>
      </c>
      <c r="K589" s="10"/>
      <c r="L589" s="10"/>
      <c r="M589" s="10"/>
    </row>
    <row r="590" spans="1:13" x14ac:dyDescent="0.25">
      <c r="A590" s="10"/>
      <c r="B590" s="10"/>
      <c r="C590" s="9" t="s">
        <v>23</v>
      </c>
      <c r="D590" s="25"/>
      <c r="E590" s="9" t="s">
        <v>16</v>
      </c>
      <c r="F590" s="12">
        <v>1</v>
      </c>
      <c r="G590" s="13">
        <v>12.1</v>
      </c>
      <c r="H590" s="13">
        <v>0</v>
      </c>
      <c r="I590" s="13">
        <v>3.63</v>
      </c>
      <c r="J590" s="11">
        <f>OR(F590&lt;&gt;0,G590&lt;&gt;0,H590&lt;&gt;0,I590&lt;&gt;0)*(F590 + (F590 = 0))*(G590 + (G590 = 0))*(H590 + (H590 = 0))*(I590 + (I590 = 0))</f>
        <v>43.92</v>
      </c>
      <c r="K590" s="10"/>
      <c r="L590" s="10"/>
      <c r="M590" s="10"/>
    </row>
    <row r="591" spans="1:13" x14ac:dyDescent="0.25">
      <c r="A591" s="10"/>
      <c r="B591" s="10"/>
      <c r="C591" s="9" t="s">
        <v>23</v>
      </c>
      <c r="D591" s="25"/>
      <c r="E591" s="9" t="s">
        <v>337</v>
      </c>
      <c r="F591" s="12">
        <v>1</v>
      </c>
      <c r="G591" s="13">
        <v>3.1</v>
      </c>
      <c r="H591" s="13">
        <v>0</v>
      </c>
      <c r="I591" s="13">
        <v>3.63</v>
      </c>
      <c r="J591" s="11">
        <f>OR(F591&lt;&gt;0,G591&lt;&gt;0,H591&lt;&gt;0,I591&lt;&gt;0)*(F591 + (F591 = 0))*(G591 + (G591 = 0))*(H591 + (H591 = 0))*(I591 + (I591 = 0))</f>
        <v>11.25</v>
      </c>
      <c r="K591" s="10"/>
      <c r="L591" s="10"/>
      <c r="M591" s="10"/>
    </row>
    <row r="592" spans="1:13" x14ac:dyDescent="0.25">
      <c r="A592" s="10"/>
      <c r="B592" s="10"/>
      <c r="C592" s="9" t="s">
        <v>23</v>
      </c>
      <c r="D592" s="25"/>
      <c r="E592" s="9" t="s">
        <v>338</v>
      </c>
      <c r="F592" s="12">
        <v>1</v>
      </c>
      <c r="G592" s="13">
        <v>1</v>
      </c>
      <c r="H592" s="13">
        <v>0</v>
      </c>
      <c r="I592" s="13">
        <v>3.63</v>
      </c>
      <c r="J592" s="11">
        <f>OR(F592&lt;&gt;0,G592&lt;&gt;0,H592&lt;&gt;0,I592&lt;&gt;0)*(F592 + (F592 = 0))*(G592 + (G592 = 0))*(H592 + (H592 = 0))*(I592 + (I592 = 0))</f>
        <v>3.63</v>
      </c>
      <c r="K592" s="10"/>
      <c r="L592" s="10"/>
      <c r="M592" s="10"/>
    </row>
    <row r="593" spans="1:13" x14ac:dyDescent="0.25">
      <c r="A593" s="10"/>
      <c r="B593" s="10"/>
      <c r="C593" s="9" t="s">
        <v>23</v>
      </c>
      <c r="D593" s="25"/>
      <c r="E593" s="9" t="s">
        <v>16</v>
      </c>
      <c r="F593" s="12">
        <v>1</v>
      </c>
      <c r="G593" s="13">
        <v>3.2</v>
      </c>
      <c r="H593" s="13">
        <v>0</v>
      </c>
      <c r="I593" s="13">
        <v>3.63</v>
      </c>
      <c r="J593" s="11">
        <f>OR(F593&lt;&gt;0,G593&lt;&gt;0,H593&lt;&gt;0,I593&lt;&gt;0)*(F593 + (F593 = 0))*(G593 + (G593 = 0))*(H593 + (H593 = 0))*(I593 + (I593 = 0))</f>
        <v>11.62</v>
      </c>
      <c r="K593" s="10"/>
      <c r="L593" s="10"/>
      <c r="M593" s="10"/>
    </row>
    <row r="594" spans="1:13" x14ac:dyDescent="0.25">
      <c r="A594" s="10"/>
      <c r="B594" s="10"/>
      <c r="C594" s="9" t="s">
        <v>23</v>
      </c>
      <c r="D594" s="25"/>
      <c r="E594" s="9" t="s">
        <v>339</v>
      </c>
      <c r="F594" s="12">
        <v>1</v>
      </c>
      <c r="G594" s="13">
        <v>23.15</v>
      </c>
      <c r="H594" s="13">
        <v>0</v>
      </c>
      <c r="I594" s="13">
        <v>3.63</v>
      </c>
      <c r="J594" s="11">
        <f>OR(F594&lt;&gt;0,G594&lt;&gt;0,H594&lt;&gt;0,I594&lt;&gt;0)*(F594 + (F594 = 0))*(G594 + (G594 = 0))*(H594 + (H594 = 0))*(I594 + (I594 = 0))</f>
        <v>84.03</v>
      </c>
      <c r="K594" s="10"/>
      <c r="L594" s="10"/>
      <c r="M594" s="10"/>
    </row>
    <row r="595" spans="1:13" x14ac:dyDescent="0.25">
      <c r="A595" s="10"/>
      <c r="B595" s="10"/>
      <c r="C595" s="9" t="s">
        <v>23</v>
      </c>
      <c r="D595" s="25"/>
      <c r="E595" s="9" t="s">
        <v>16</v>
      </c>
      <c r="F595" s="12">
        <v>1</v>
      </c>
      <c r="G595" s="13">
        <v>1.5</v>
      </c>
      <c r="H595" s="13">
        <v>0</v>
      </c>
      <c r="I595" s="13">
        <v>3.63</v>
      </c>
      <c r="J595" s="11">
        <f>OR(F595&lt;&gt;0,G595&lt;&gt;0,H595&lt;&gt;0,I595&lt;&gt;0)*(F595 + (F595 = 0))*(G595 + (G595 = 0))*(H595 + (H595 = 0))*(I595 + (I595 = 0))</f>
        <v>5.45</v>
      </c>
      <c r="K595" s="10"/>
      <c r="L595" s="10"/>
      <c r="M595" s="10"/>
    </row>
    <row r="596" spans="1:13" x14ac:dyDescent="0.25">
      <c r="A596" s="10"/>
      <c r="B596" s="10"/>
      <c r="C596" s="9" t="s">
        <v>23</v>
      </c>
      <c r="D596" s="25"/>
      <c r="E596" s="9" t="s">
        <v>16</v>
      </c>
      <c r="F596" s="12">
        <v>1</v>
      </c>
      <c r="G596" s="13">
        <v>3.5</v>
      </c>
      <c r="H596" s="13">
        <v>0</v>
      </c>
      <c r="I596" s="13">
        <v>3.63</v>
      </c>
      <c r="J596" s="11">
        <f>OR(F596&lt;&gt;0,G596&lt;&gt;0,H596&lt;&gt;0,I596&lt;&gt;0)*(F596 + (F596 = 0))*(G596 + (G596 = 0))*(H596 + (H596 = 0))*(I596 + (I596 = 0))</f>
        <v>12.71</v>
      </c>
      <c r="K596" s="10"/>
      <c r="L596" s="10"/>
      <c r="M596" s="10"/>
    </row>
    <row r="597" spans="1:13" x14ac:dyDescent="0.25">
      <c r="A597" s="10"/>
      <c r="B597" s="10"/>
      <c r="C597" s="9" t="s">
        <v>23</v>
      </c>
      <c r="D597" s="25"/>
      <c r="E597" s="9" t="s">
        <v>16</v>
      </c>
      <c r="F597" s="12">
        <v>1</v>
      </c>
      <c r="G597" s="13">
        <v>1.1499999999999999</v>
      </c>
      <c r="H597" s="13">
        <v>0</v>
      </c>
      <c r="I597" s="13">
        <v>3.63</v>
      </c>
      <c r="J597" s="11">
        <f>OR(F597&lt;&gt;0,G597&lt;&gt;0,H597&lt;&gt;0,I597&lt;&gt;0)*(F597 + (F597 = 0))*(G597 + (G597 = 0))*(H597 + (H597 = 0))*(I597 + (I597 = 0))</f>
        <v>4.17</v>
      </c>
      <c r="K597" s="10"/>
      <c r="L597" s="10"/>
      <c r="M597" s="10"/>
    </row>
    <row r="598" spans="1:13" x14ac:dyDescent="0.25">
      <c r="A598" s="10"/>
      <c r="B598" s="10"/>
      <c r="C598" s="9" t="s">
        <v>23</v>
      </c>
      <c r="D598" s="25"/>
      <c r="E598" s="9" t="s">
        <v>16</v>
      </c>
      <c r="F598" s="12">
        <v>4</v>
      </c>
      <c r="G598" s="13">
        <v>0.75</v>
      </c>
      <c r="H598" s="13">
        <v>0</v>
      </c>
      <c r="I598" s="13">
        <v>3.63</v>
      </c>
      <c r="J598" s="11">
        <f>OR(F598&lt;&gt;0,G598&lt;&gt;0,H598&lt;&gt;0,I598&lt;&gt;0)*(F598 + (F598 = 0))*(G598 + (G598 = 0))*(H598 + (H598 = 0))*(I598 + (I598 = 0))</f>
        <v>10.89</v>
      </c>
      <c r="K598" s="10"/>
      <c r="L598" s="10"/>
      <c r="M598" s="10"/>
    </row>
    <row r="599" spans="1:13" x14ac:dyDescent="0.25">
      <c r="A599" s="10"/>
      <c r="B599" s="10"/>
      <c r="C599" s="9" t="s">
        <v>23</v>
      </c>
      <c r="D599" s="25"/>
      <c r="E599" s="9" t="s">
        <v>16</v>
      </c>
      <c r="F599" s="12">
        <v>1</v>
      </c>
      <c r="G599" s="13">
        <v>2.75</v>
      </c>
      <c r="H599" s="13">
        <v>0</v>
      </c>
      <c r="I599" s="13">
        <v>3.63</v>
      </c>
      <c r="J599" s="11">
        <f>OR(F599&lt;&gt;0,G599&lt;&gt;0,H599&lt;&gt;0,I599&lt;&gt;0)*(F599 + (F599 = 0))*(G599 + (G599 = 0))*(H599 + (H599 = 0))*(I599 + (I599 = 0))</f>
        <v>9.98</v>
      </c>
      <c r="K599" s="10"/>
      <c r="L599" s="10"/>
      <c r="M599" s="10"/>
    </row>
    <row r="600" spans="1:13" x14ac:dyDescent="0.25">
      <c r="A600" s="10"/>
      <c r="B600" s="10"/>
      <c r="C600" s="9" t="s">
        <v>23</v>
      </c>
      <c r="D600" s="25"/>
      <c r="E600" s="9" t="s">
        <v>16</v>
      </c>
      <c r="F600" s="12">
        <v>1</v>
      </c>
      <c r="G600" s="13">
        <v>2.7</v>
      </c>
      <c r="H600" s="13">
        <v>0</v>
      </c>
      <c r="I600" s="13">
        <v>3.63</v>
      </c>
      <c r="J600" s="11">
        <f>OR(F600&lt;&gt;0,G600&lt;&gt;0,H600&lt;&gt;0,I600&lt;&gt;0)*(F600 + (F600 = 0))*(G600 + (G600 = 0))*(H600 + (H600 = 0))*(I600 + (I600 = 0))</f>
        <v>9.8000000000000007</v>
      </c>
      <c r="K600" s="10"/>
      <c r="L600" s="10"/>
      <c r="M600" s="10"/>
    </row>
    <row r="601" spans="1:13" x14ac:dyDescent="0.25">
      <c r="A601" s="10"/>
      <c r="B601" s="10"/>
      <c r="C601" s="9" t="s">
        <v>23</v>
      </c>
      <c r="D601" s="25"/>
      <c r="E601" s="9" t="s">
        <v>16</v>
      </c>
      <c r="F601" s="12">
        <v>1</v>
      </c>
      <c r="G601" s="13">
        <v>1.9</v>
      </c>
      <c r="H601" s="13">
        <v>0</v>
      </c>
      <c r="I601" s="13">
        <v>3.63</v>
      </c>
      <c r="J601" s="11">
        <f>OR(F601&lt;&gt;0,G601&lt;&gt;0,H601&lt;&gt;0,I601&lt;&gt;0)*(F601 + (F601 = 0))*(G601 + (G601 = 0))*(H601 + (H601 = 0))*(I601 + (I601 = 0))</f>
        <v>6.9</v>
      </c>
      <c r="K601" s="10"/>
      <c r="L601" s="10"/>
      <c r="M601" s="10"/>
    </row>
    <row r="602" spans="1:13" x14ac:dyDescent="0.25">
      <c r="A602" s="10"/>
      <c r="B602" s="10"/>
      <c r="C602" s="9" t="s">
        <v>23</v>
      </c>
      <c r="D602" s="25"/>
      <c r="E602" s="9" t="s">
        <v>16</v>
      </c>
      <c r="F602" s="12">
        <v>2</v>
      </c>
      <c r="G602" s="13">
        <v>2.2999999999999998</v>
      </c>
      <c r="H602" s="13">
        <v>0</v>
      </c>
      <c r="I602" s="13">
        <v>3.63</v>
      </c>
      <c r="J602" s="11">
        <f>OR(F602&lt;&gt;0,G602&lt;&gt;0,H602&lt;&gt;0,I602&lt;&gt;0)*(F602 + (F602 = 0))*(G602 + (G602 = 0))*(H602 + (H602 = 0))*(I602 + (I602 = 0))</f>
        <v>16.7</v>
      </c>
      <c r="K602" s="10"/>
      <c r="L602" s="10"/>
      <c r="M602" s="10"/>
    </row>
    <row r="603" spans="1:13" x14ac:dyDescent="0.25">
      <c r="A603" s="10"/>
      <c r="B603" s="10"/>
      <c r="C603" s="9" t="s">
        <v>23</v>
      </c>
      <c r="D603" s="25"/>
      <c r="E603" s="9" t="s">
        <v>340</v>
      </c>
      <c r="F603" s="12">
        <v>1</v>
      </c>
      <c r="G603" s="13">
        <v>12.15</v>
      </c>
      <c r="H603" s="13">
        <v>0</v>
      </c>
      <c r="I603" s="13">
        <v>3.63</v>
      </c>
      <c r="J603" s="11">
        <f>OR(F603&lt;&gt;0,G603&lt;&gt;0,H603&lt;&gt;0,I603&lt;&gt;0)*(F603 + (F603 = 0))*(G603 + (G603 = 0))*(H603 + (H603 = 0))*(I603 + (I603 = 0))</f>
        <v>44.1</v>
      </c>
      <c r="K603" s="10"/>
      <c r="L603" s="10"/>
      <c r="M603" s="10"/>
    </row>
    <row r="604" spans="1:13" x14ac:dyDescent="0.25">
      <c r="A604" s="10"/>
      <c r="B604" s="10"/>
      <c r="C604" s="9" t="s">
        <v>23</v>
      </c>
      <c r="D604" s="25"/>
      <c r="E604" s="9" t="s">
        <v>341</v>
      </c>
      <c r="F604" s="12">
        <v>1</v>
      </c>
      <c r="G604" s="13">
        <v>2.0499999999999998</v>
      </c>
      <c r="H604" s="13">
        <v>0</v>
      </c>
      <c r="I604" s="13">
        <v>3.63</v>
      </c>
      <c r="J604" s="11">
        <f>OR(F604&lt;&gt;0,G604&lt;&gt;0,H604&lt;&gt;0,I604&lt;&gt;0)*(F604 + (F604 = 0))*(G604 + (G604 = 0))*(H604 + (H604 = 0))*(I604 + (I604 = 0))</f>
        <v>7.44</v>
      </c>
      <c r="K604" s="10"/>
      <c r="L604" s="10"/>
      <c r="M604" s="10"/>
    </row>
    <row r="605" spans="1:13" x14ac:dyDescent="0.25">
      <c r="A605" s="10"/>
      <c r="B605" s="10"/>
      <c r="C605" s="9" t="s">
        <v>23</v>
      </c>
      <c r="D605" s="25"/>
      <c r="E605" s="9" t="s">
        <v>342</v>
      </c>
      <c r="F605" s="12">
        <v>1</v>
      </c>
      <c r="G605" s="13">
        <v>6.15</v>
      </c>
      <c r="H605" s="13">
        <v>0</v>
      </c>
      <c r="I605" s="13">
        <v>3.63</v>
      </c>
      <c r="J605" s="11">
        <f>OR(F605&lt;&gt;0,G605&lt;&gt;0,H605&lt;&gt;0,I605&lt;&gt;0)*(F605 + (F605 = 0))*(G605 + (G605 = 0))*(H605 + (H605 = 0))*(I605 + (I605 = 0))</f>
        <v>22.32</v>
      </c>
      <c r="K605" s="10"/>
      <c r="L605" s="10"/>
      <c r="M605" s="10"/>
    </row>
    <row r="606" spans="1:13" x14ac:dyDescent="0.25">
      <c r="A606" s="10"/>
      <c r="B606" s="10"/>
      <c r="C606" s="9" t="s">
        <v>23</v>
      </c>
      <c r="D606" s="25"/>
      <c r="E606" s="9" t="s">
        <v>343</v>
      </c>
      <c r="F606" s="12">
        <v>1</v>
      </c>
      <c r="G606" s="13">
        <v>6.35</v>
      </c>
      <c r="H606" s="13">
        <v>0</v>
      </c>
      <c r="I606" s="13">
        <v>3.63</v>
      </c>
      <c r="J606" s="11">
        <f>OR(F606&lt;&gt;0,G606&lt;&gt;0,H606&lt;&gt;0,I606&lt;&gt;0)*(F606 + (F606 = 0))*(G606 + (G606 = 0))*(H606 + (H606 = 0))*(I606 + (I606 = 0))</f>
        <v>23.05</v>
      </c>
      <c r="K606" s="10"/>
      <c r="L606" s="10"/>
      <c r="M606" s="10"/>
    </row>
    <row r="607" spans="1:13" x14ac:dyDescent="0.25">
      <c r="A607" s="10"/>
      <c r="B607" s="10"/>
      <c r="C607" s="9" t="s">
        <v>23</v>
      </c>
      <c r="D607" s="25"/>
      <c r="E607" s="9" t="s">
        <v>344</v>
      </c>
      <c r="F607" s="12">
        <v>1</v>
      </c>
      <c r="G607" s="13">
        <v>23.15</v>
      </c>
      <c r="H607" s="13">
        <v>0</v>
      </c>
      <c r="I607" s="13">
        <v>3.63</v>
      </c>
      <c r="J607" s="11">
        <f>OR(F607&lt;&gt;0,G607&lt;&gt;0,H607&lt;&gt;0,I607&lt;&gt;0)*(F607 + (F607 = 0))*(G607 + (G607 = 0))*(H607 + (H607 = 0))*(I607 + (I607 = 0))</f>
        <v>84.03</v>
      </c>
      <c r="K607" s="10"/>
      <c r="L607" s="10"/>
      <c r="M607" s="10"/>
    </row>
    <row r="608" spans="1:13" x14ac:dyDescent="0.25">
      <c r="A608" s="10"/>
      <c r="B608" s="10"/>
      <c r="C608" s="9" t="s">
        <v>23</v>
      </c>
      <c r="D608" s="25"/>
      <c r="E608" s="9" t="s">
        <v>16</v>
      </c>
      <c r="F608" s="12">
        <v>1</v>
      </c>
      <c r="G608" s="13">
        <v>12.5</v>
      </c>
      <c r="H608" s="13">
        <v>0</v>
      </c>
      <c r="I608" s="13">
        <v>3.63</v>
      </c>
      <c r="J608" s="11">
        <f>OR(F608&lt;&gt;0,G608&lt;&gt;0,H608&lt;&gt;0,I608&lt;&gt;0)*(F608 + (F608 = 0))*(G608 + (G608 = 0))*(H608 + (H608 = 0))*(I608 + (I608 = 0))</f>
        <v>45.38</v>
      </c>
      <c r="K608" s="10"/>
      <c r="L608" s="10"/>
      <c r="M608" s="10"/>
    </row>
    <row r="609" spans="1:13" x14ac:dyDescent="0.25">
      <c r="A609" s="10"/>
      <c r="B609" s="10"/>
      <c r="C609" s="9" t="s">
        <v>23</v>
      </c>
      <c r="D609" s="25"/>
      <c r="E609" s="9" t="s">
        <v>345</v>
      </c>
      <c r="F609" s="12"/>
      <c r="G609" s="13"/>
      <c r="H609" s="13"/>
      <c r="I609" s="13"/>
      <c r="J609" s="11">
        <f>OR(F609&lt;&gt;0,G609&lt;&gt;0,H609&lt;&gt;0,I609&lt;&gt;0)*(F609 + (F609 = 0))*(G609 + (G609 = 0))*(H609 + (H609 = 0))*(I609 + (I609 = 0))</f>
        <v>0</v>
      </c>
      <c r="K609" s="10"/>
      <c r="L609" s="10"/>
      <c r="M609" s="10"/>
    </row>
    <row r="610" spans="1:13" x14ac:dyDescent="0.25">
      <c r="A610" s="10"/>
      <c r="B610" s="10"/>
      <c r="C610" s="9" t="s">
        <v>23</v>
      </c>
      <c r="D610" s="25"/>
      <c r="E610" s="9" t="s">
        <v>60</v>
      </c>
      <c r="F610" s="12">
        <v>-3</v>
      </c>
      <c r="G610" s="13">
        <v>3</v>
      </c>
      <c r="H610" s="13">
        <v>0</v>
      </c>
      <c r="I610" s="13">
        <v>2</v>
      </c>
      <c r="J610" s="11">
        <f>OR(F610&lt;&gt;0,G610&lt;&gt;0,H610&lt;&gt;0,I610&lt;&gt;0)*(F610 + (F610 = 0))*(G610 + (G610 = 0))*(H610 + (H610 = 0))*(I610 + (I610 = 0))</f>
        <v>-18</v>
      </c>
      <c r="K610" s="10"/>
      <c r="L610" s="10"/>
      <c r="M610" s="10"/>
    </row>
    <row r="611" spans="1:13" x14ac:dyDescent="0.25">
      <c r="A611" s="10"/>
      <c r="B611" s="10"/>
      <c r="C611" s="9" t="s">
        <v>23</v>
      </c>
      <c r="D611" s="25"/>
      <c r="E611" s="9" t="s">
        <v>24</v>
      </c>
      <c r="F611" s="12">
        <v>-5</v>
      </c>
      <c r="G611" s="13">
        <v>2</v>
      </c>
      <c r="H611" s="13">
        <v>0</v>
      </c>
      <c r="I611" s="13">
        <v>2</v>
      </c>
      <c r="J611" s="11">
        <f>OR(F611&lt;&gt;0,G611&lt;&gt;0,H611&lt;&gt;0,I611&lt;&gt;0)*(F611 + (F611 = 0))*(G611 + (G611 = 0))*(H611 + (H611 = 0))*(I611 + (I611 = 0))</f>
        <v>-20</v>
      </c>
      <c r="K611" s="10"/>
      <c r="L611" s="10"/>
      <c r="M611" s="10"/>
    </row>
    <row r="612" spans="1:13" x14ac:dyDescent="0.25">
      <c r="A612" s="10"/>
      <c r="B612" s="10"/>
      <c r="C612" s="9" t="s">
        <v>23</v>
      </c>
      <c r="D612" s="25"/>
      <c r="E612" s="9" t="s">
        <v>16</v>
      </c>
      <c r="F612" s="12">
        <v>-4</v>
      </c>
      <c r="G612" s="13">
        <v>3</v>
      </c>
      <c r="H612" s="13">
        <v>0</v>
      </c>
      <c r="I612" s="13">
        <v>2</v>
      </c>
      <c r="J612" s="11">
        <f>OR(F612&lt;&gt;0,G612&lt;&gt;0,H612&lt;&gt;0,I612&lt;&gt;0)*(F612 + (F612 = 0))*(G612 + (G612 = 0))*(H612 + (H612 = 0))*(I612 + (I612 = 0))</f>
        <v>-24</v>
      </c>
      <c r="K612" s="10"/>
      <c r="L612" s="10"/>
      <c r="M612" s="10"/>
    </row>
    <row r="613" spans="1:13" x14ac:dyDescent="0.25">
      <c r="A613" s="10"/>
      <c r="B613" s="10"/>
      <c r="C613" s="9" t="s">
        <v>23</v>
      </c>
      <c r="D613" s="25"/>
      <c r="E613" s="9" t="s">
        <v>281</v>
      </c>
      <c r="F613" s="12">
        <v>3</v>
      </c>
      <c r="G613" s="13">
        <v>3</v>
      </c>
      <c r="H613" s="13">
        <v>0</v>
      </c>
      <c r="I613" s="13">
        <v>2.44</v>
      </c>
      <c r="J613" s="11">
        <f>OR(F613&lt;&gt;0,G613&lt;&gt;0,H613&lt;&gt;0,I613&lt;&gt;0)*(F613 + (F613 = 0))*(G613 + (G613 = 0))*(H613 + (H613 = 0))*(I613 + (I613 = 0))</f>
        <v>21.96</v>
      </c>
      <c r="K613" s="10"/>
      <c r="L613" s="10"/>
      <c r="M613" s="10"/>
    </row>
    <row r="614" spans="1:13" x14ac:dyDescent="0.25">
      <c r="A614" s="10"/>
      <c r="B614" s="10"/>
      <c r="C614" s="9" t="s">
        <v>23</v>
      </c>
      <c r="D614" s="25"/>
      <c r="E614" s="9" t="s">
        <v>16</v>
      </c>
      <c r="F614" s="12">
        <v>1</v>
      </c>
      <c r="G614" s="13">
        <v>4.3</v>
      </c>
      <c r="H614" s="13">
        <v>0</v>
      </c>
      <c r="I614" s="13">
        <v>2.88</v>
      </c>
      <c r="J614" s="11">
        <f>OR(F614&lt;&gt;0,G614&lt;&gt;0,H614&lt;&gt;0,I614&lt;&gt;0)*(F614 + (F614 = 0))*(G614 + (G614 = 0))*(H614 + (H614 = 0))*(I614 + (I614 = 0))</f>
        <v>12.38</v>
      </c>
      <c r="K614" s="10"/>
      <c r="L614" s="10"/>
      <c r="M614" s="10"/>
    </row>
    <row r="615" spans="1:13" x14ac:dyDescent="0.25">
      <c r="A615" s="10"/>
      <c r="B615" s="10"/>
      <c r="C615" s="10"/>
      <c r="D615" s="25"/>
      <c r="E615" s="10"/>
      <c r="F615" s="10"/>
      <c r="G615" s="10"/>
      <c r="H615" s="10"/>
      <c r="I615" s="10"/>
      <c r="J615" s="14" t="s">
        <v>346</v>
      </c>
      <c r="K615" s="15">
        <f>SUM(J561:J614)</f>
        <v>874.03</v>
      </c>
      <c r="L615" s="13">
        <v>25.86</v>
      </c>
      <c r="M615" s="15">
        <f>ROUND(K615*L615,2)</f>
        <v>22602.42</v>
      </c>
    </row>
    <row r="616" spans="1:13" ht="0.95" customHeight="1" x14ac:dyDescent="0.25">
      <c r="A616" s="16"/>
      <c r="B616" s="16"/>
      <c r="C616" s="16"/>
      <c r="D616" s="26"/>
      <c r="E616" s="16"/>
      <c r="F616" s="16"/>
      <c r="G616" s="16"/>
      <c r="H616" s="16"/>
      <c r="I616" s="16"/>
      <c r="J616" s="16"/>
      <c r="K616" s="16"/>
      <c r="L616" s="16"/>
      <c r="M616" s="16"/>
    </row>
    <row r="617" spans="1:13" ht="22.5" x14ac:dyDescent="0.25">
      <c r="A617" s="8" t="s">
        <v>347</v>
      </c>
      <c r="B617" s="9" t="s">
        <v>19</v>
      </c>
      <c r="C617" s="9" t="s">
        <v>20</v>
      </c>
      <c r="D617" s="18" t="s">
        <v>348</v>
      </c>
      <c r="E617" s="10"/>
      <c r="F617" s="10"/>
      <c r="G617" s="10"/>
      <c r="H617" s="10"/>
      <c r="I617" s="10"/>
      <c r="J617" s="10"/>
      <c r="K617" s="11">
        <f>K626</f>
        <v>168.98</v>
      </c>
      <c r="L617" s="11">
        <f>L626</f>
        <v>31.36</v>
      </c>
      <c r="M617" s="11">
        <f>M626</f>
        <v>5299.21</v>
      </c>
    </row>
    <row r="618" spans="1:13" ht="225" x14ac:dyDescent="0.25">
      <c r="A618" s="10"/>
      <c r="B618" s="10"/>
      <c r="C618" s="10"/>
      <c r="D618" s="18" t="s">
        <v>349</v>
      </c>
      <c r="E618" s="10"/>
      <c r="F618" s="10"/>
      <c r="G618" s="10"/>
      <c r="H618" s="10"/>
      <c r="I618" s="10"/>
      <c r="J618" s="10"/>
      <c r="K618" s="10"/>
      <c r="L618" s="10"/>
      <c r="M618" s="10"/>
    </row>
    <row r="619" spans="1:13" x14ac:dyDescent="0.25">
      <c r="A619" s="10"/>
      <c r="B619" s="10"/>
      <c r="C619" s="9" t="s">
        <v>23</v>
      </c>
      <c r="D619" s="25"/>
      <c r="E619" s="9" t="s">
        <v>29</v>
      </c>
      <c r="F619" s="12">
        <v>1</v>
      </c>
      <c r="G619" s="13">
        <v>13.75</v>
      </c>
      <c r="H619" s="13">
        <v>0</v>
      </c>
      <c r="I619" s="13">
        <v>3.63</v>
      </c>
      <c r="J619" s="11">
        <f>OR(F619&lt;&gt;0,G619&lt;&gt;0,H619&lt;&gt;0,I619&lt;&gt;0)*(F619 + (F619 = 0))*(G619 + (G619 = 0))*(H619 + (H619 = 0))*(I619 + (I619 = 0))</f>
        <v>49.91</v>
      </c>
      <c r="K619" s="10"/>
      <c r="L619" s="10"/>
      <c r="M619" s="10"/>
    </row>
    <row r="620" spans="1:13" x14ac:dyDescent="0.25">
      <c r="A620" s="10"/>
      <c r="B620" s="10"/>
      <c r="C620" s="9" t="s">
        <v>23</v>
      </c>
      <c r="D620" s="25"/>
      <c r="E620" s="9" t="s">
        <v>16</v>
      </c>
      <c r="F620" s="12">
        <v>1</v>
      </c>
      <c r="G620" s="13">
        <v>4.5</v>
      </c>
      <c r="H620" s="13">
        <v>0</v>
      </c>
      <c r="I620" s="13">
        <v>3.63</v>
      </c>
      <c r="J620" s="11">
        <f>OR(F620&lt;&gt;0,G620&lt;&gt;0,H620&lt;&gt;0,I620&lt;&gt;0)*(F620 + (F620 = 0))*(G620 + (G620 = 0))*(H620 + (H620 = 0))*(I620 + (I620 = 0))</f>
        <v>16.34</v>
      </c>
      <c r="K620" s="10"/>
      <c r="L620" s="10"/>
      <c r="M620" s="10"/>
    </row>
    <row r="621" spans="1:13" x14ac:dyDescent="0.25">
      <c r="A621" s="10"/>
      <c r="B621" s="10"/>
      <c r="C621" s="9" t="s">
        <v>23</v>
      </c>
      <c r="D621" s="25"/>
      <c r="E621" s="9" t="s">
        <v>16</v>
      </c>
      <c r="F621" s="12">
        <v>1</v>
      </c>
      <c r="G621" s="13">
        <v>2.5</v>
      </c>
      <c r="H621" s="13">
        <v>0</v>
      </c>
      <c r="I621" s="13">
        <v>3.63</v>
      </c>
      <c r="J621" s="11">
        <f>OR(F621&lt;&gt;0,G621&lt;&gt;0,H621&lt;&gt;0,I621&lt;&gt;0)*(F621 + (F621 = 0))*(G621 + (G621 = 0))*(H621 + (H621 = 0))*(I621 + (I621 = 0))</f>
        <v>9.08</v>
      </c>
      <c r="K621" s="10"/>
      <c r="L621" s="10"/>
      <c r="M621" s="10"/>
    </row>
    <row r="622" spans="1:13" x14ac:dyDescent="0.25">
      <c r="A622" s="10"/>
      <c r="B622" s="10"/>
      <c r="C622" s="9" t="s">
        <v>23</v>
      </c>
      <c r="D622" s="25"/>
      <c r="E622" s="9" t="s">
        <v>16</v>
      </c>
      <c r="F622" s="12">
        <v>1</v>
      </c>
      <c r="G622" s="13">
        <v>2.0499999999999998</v>
      </c>
      <c r="H622" s="13">
        <v>0</v>
      </c>
      <c r="I622" s="13">
        <v>3.63</v>
      </c>
      <c r="J622" s="11">
        <f>OR(F622&lt;&gt;0,G622&lt;&gt;0,H622&lt;&gt;0,I622&lt;&gt;0)*(F622 + (F622 = 0))*(G622 + (G622 = 0))*(H622 + (H622 = 0))*(I622 + (I622 = 0))</f>
        <v>7.44</v>
      </c>
      <c r="K622" s="10"/>
      <c r="L622" s="10"/>
      <c r="M622" s="10"/>
    </row>
    <row r="623" spans="1:13" x14ac:dyDescent="0.25">
      <c r="A623" s="10"/>
      <c r="B623" s="10"/>
      <c r="C623" s="9" t="s">
        <v>23</v>
      </c>
      <c r="D623" s="25"/>
      <c r="E623" s="9" t="s">
        <v>16</v>
      </c>
      <c r="F623" s="12">
        <v>1</v>
      </c>
      <c r="G623" s="13">
        <v>2.1</v>
      </c>
      <c r="H623" s="13">
        <v>0</v>
      </c>
      <c r="I623" s="13">
        <v>3.63</v>
      </c>
      <c r="J623" s="11">
        <f>OR(F623&lt;&gt;0,G623&lt;&gt;0,H623&lt;&gt;0,I623&lt;&gt;0)*(F623 + (F623 = 0))*(G623 + (G623 = 0))*(H623 + (H623 = 0))*(I623 + (I623 = 0))</f>
        <v>7.62</v>
      </c>
      <c r="K623" s="10"/>
      <c r="L623" s="10"/>
      <c r="M623" s="10"/>
    </row>
    <row r="624" spans="1:13" x14ac:dyDescent="0.25">
      <c r="A624" s="10"/>
      <c r="B624" s="10"/>
      <c r="C624" s="9" t="s">
        <v>23</v>
      </c>
      <c r="D624" s="25"/>
      <c r="E624" s="9" t="s">
        <v>16</v>
      </c>
      <c r="F624" s="12">
        <v>1</v>
      </c>
      <c r="G624" s="13">
        <v>3.45</v>
      </c>
      <c r="H624" s="13">
        <v>0</v>
      </c>
      <c r="I624" s="13">
        <v>3.63</v>
      </c>
      <c r="J624" s="11">
        <f>OR(F624&lt;&gt;0,G624&lt;&gt;0,H624&lt;&gt;0,I624&lt;&gt;0)*(F624 + (F624 = 0))*(G624 + (G624 = 0))*(H624 + (H624 = 0))*(I624 + (I624 = 0))</f>
        <v>12.52</v>
      </c>
      <c r="K624" s="10"/>
      <c r="L624" s="10"/>
      <c r="M624" s="10"/>
    </row>
    <row r="625" spans="1:13" x14ac:dyDescent="0.25">
      <c r="A625" s="10"/>
      <c r="B625" s="10"/>
      <c r="C625" s="9" t="s">
        <v>23</v>
      </c>
      <c r="D625" s="25"/>
      <c r="E625" s="9" t="s">
        <v>350</v>
      </c>
      <c r="F625" s="12">
        <v>1</v>
      </c>
      <c r="G625" s="13">
        <v>18.2</v>
      </c>
      <c r="H625" s="13">
        <v>0</v>
      </c>
      <c r="I625" s="13">
        <v>3.63</v>
      </c>
      <c r="J625" s="11">
        <f>OR(F625&lt;&gt;0,G625&lt;&gt;0,H625&lt;&gt;0,I625&lt;&gt;0)*(F625 + (F625 = 0))*(G625 + (G625 = 0))*(H625 + (H625 = 0))*(I625 + (I625 = 0))</f>
        <v>66.069999999999993</v>
      </c>
      <c r="K625" s="10"/>
      <c r="L625" s="10"/>
      <c r="M625" s="10"/>
    </row>
    <row r="626" spans="1:13" x14ac:dyDescent="0.25">
      <c r="A626" s="10"/>
      <c r="B626" s="10"/>
      <c r="C626" s="10"/>
      <c r="D626" s="25"/>
      <c r="E626" s="10"/>
      <c r="F626" s="10"/>
      <c r="G626" s="10"/>
      <c r="H626" s="10"/>
      <c r="I626" s="10"/>
      <c r="J626" s="14" t="s">
        <v>351</v>
      </c>
      <c r="K626" s="15">
        <f>SUM(J619:J625)</f>
        <v>168.98</v>
      </c>
      <c r="L626" s="13">
        <v>31.36</v>
      </c>
      <c r="M626" s="15">
        <f>ROUND(K626*L626,2)</f>
        <v>5299.21</v>
      </c>
    </row>
    <row r="627" spans="1:13" ht="0.95" customHeight="1" x14ac:dyDescent="0.25">
      <c r="A627" s="16"/>
      <c r="B627" s="16"/>
      <c r="C627" s="16"/>
      <c r="D627" s="26"/>
      <c r="E627" s="16"/>
      <c r="F627" s="16"/>
      <c r="G627" s="16"/>
      <c r="H627" s="16"/>
      <c r="I627" s="16"/>
      <c r="J627" s="16"/>
      <c r="K627" s="16"/>
      <c r="L627" s="16"/>
      <c r="M627" s="16"/>
    </row>
    <row r="628" spans="1:13" ht="33.75" x14ac:dyDescent="0.25">
      <c r="A628" s="8" t="s">
        <v>352</v>
      </c>
      <c r="B628" s="9" t="s">
        <v>19</v>
      </c>
      <c r="C628" s="9" t="s">
        <v>20</v>
      </c>
      <c r="D628" s="18" t="s">
        <v>353</v>
      </c>
      <c r="E628" s="10"/>
      <c r="F628" s="10"/>
      <c r="G628" s="10"/>
      <c r="H628" s="10"/>
      <c r="I628" s="10"/>
      <c r="J628" s="10"/>
      <c r="K628" s="11">
        <f>K632</f>
        <v>29.04</v>
      </c>
      <c r="L628" s="11">
        <f>L632</f>
        <v>95.85</v>
      </c>
      <c r="M628" s="11">
        <f>M632</f>
        <v>2783.48</v>
      </c>
    </row>
    <row r="629" spans="1:13" ht="247.5" x14ac:dyDescent="0.25">
      <c r="A629" s="10"/>
      <c r="B629" s="10"/>
      <c r="C629" s="10"/>
      <c r="D629" s="18" t="s">
        <v>354</v>
      </c>
      <c r="E629" s="10"/>
      <c r="F629" s="10"/>
      <c r="G629" s="10"/>
      <c r="H629" s="10"/>
      <c r="I629" s="10"/>
      <c r="J629" s="10"/>
      <c r="K629" s="10"/>
      <c r="L629" s="10"/>
      <c r="M629" s="10"/>
    </row>
    <row r="630" spans="1:13" x14ac:dyDescent="0.25">
      <c r="A630" s="10"/>
      <c r="B630" s="10"/>
      <c r="C630" s="9" t="s">
        <v>23</v>
      </c>
      <c r="D630" s="25"/>
      <c r="E630" s="9" t="s">
        <v>265</v>
      </c>
      <c r="F630" s="12">
        <v>1</v>
      </c>
      <c r="G630" s="13">
        <v>3.45</v>
      </c>
      <c r="H630" s="13">
        <v>0</v>
      </c>
      <c r="I630" s="13">
        <v>3.63</v>
      </c>
      <c r="J630" s="11">
        <f>OR(F630&lt;&gt;0,G630&lt;&gt;0,H630&lt;&gt;0,I630&lt;&gt;0)*(F630 + (F630 = 0))*(G630 + (G630 = 0))*(H630 + (H630 = 0))*(I630 + (I630 = 0))</f>
        <v>12.52</v>
      </c>
      <c r="K630" s="10"/>
      <c r="L630" s="10"/>
      <c r="M630" s="10"/>
    </row>
    <row r="631" spans="1:13" x14ac:dyDescent="0.25">
      <c r="A631" s="10"/>
      <c r="B631" s="10"/>
      <c r="C631" s="9" t="s">
        <v>23</v>
      </c>
      <c r="D631" s="25"/>
      <c r="E631" s="9" t="s">
        <v>326</v>
      </c>
      <c r="F631" s="12">
        <v>1</v>
      </c>
      <c r="G631" s="13">
        <v>4.55</v>
      </c>
      <c r="H631" s="13">
        <v>0</v>
      </c>
      <c r="I631" s="13">
        <v>3.63</v>
      </c>
      <c r="J631" s="11">
        <f>OR(F631&lt;&gt;0,G631&lt;&gt;0,H631&lt;&gt;0,I631&lt;&gt;0)*(F631 + (F631 = 0))*(G631 + (G631 = 0))*(H631 + (H631 = 0))*(I631 + (I631 = 0))</f>
        <v>16.52</v>
      </c>
      <c r="K631" s="10"/>
      <c r="L631" s="10"/>
      <c r="M631" s="10"/>
    </row>
    <row r="632" spans="1:13" x14ac:dyDescent="0.25">
      <c r="A632" s="10"/>
      <c r="B632" s="10"/>
      <c r="C632" s="10"/>
      <c r="D632" s="25"/>
      <c r="E632" s="10"/>
      <c r="F632" s="10"/>
      <c r="G632" s="10"/>
      <c r="H632" s="10"/>
      <c r="I632" s="10"/>
      <c r="J632" s="14" t="s">
        <v>355</v>
      </c>
      <c r="K632" s="15">
        <f>SUM(J630:J631)</f>
        <v>29.04</v>
      </c>
      <c r="L632" s="13">
        <v>95.85</v>
      </c>
      <c r="M632" s="15">
        <f>ROUND(K632*L632,2)</f>
        <v>2783.48</v>
      </c>
    </row>
    <row r="633" spans="1:13" ht="0.95" customHeight="1" x14ac:dyDescent="0.25">
      <c r="A633" s="16"/>
      <c r="B633" s="16"/>
      <c r="C633" s="16"/>
      <c r="D633" s="26"/>
      <c r="E633" s="16"/>
      <c r="F633" s="16"/>
      <c r="G633" s="16"/>
      <c r="H633" s="16"/>
      <c r="I633" s="16"/>
      <c r="J633" s="16"/>
      <c r="K633" s="16"/>
      <c r="L633" s="16"/>
      <c r="M633" s="16"/>
    </row>
    <row r="634" spans="1:13" x14ac:dyDescent="0.25">
      <c r="A634" s="8" t="s">
        <v>356</v>
      </c>
      <c r="B634" s="9" t="s">
        <v>19</v>
      </c>
      <c r="C634" s="9" t="s">
        <v>141</v>
      </c>
      <c r="D634" s="18" t="s">
        <v>357</v>
      </c>
      <c r="E634" s="10"/>
      <c r="F634" s="10"/>
      <c r="G634" s="10"/>
      <c r="H634" s="10"/>
      <c r="I634" s="10"/>
      <c r="J634" s="10"/>
      <c r="K634" s="11">
        <f>K637</f>
        <v>1</v>
      </c>
      <c r="L634" s="11">
        <f>L637</f>
        <v>2837.29</v>
      </c>
      <c r="M634" s="11">
        <f>M637</f>
        <v>2837.29</v>
      </c>
    </row>
    <row r="635" spans="1:13" ht="90" x14ac:dyDescent="0.25">
      <c r="A635" s="10"/>
      <c r="B635" s="10"/>
      <c r="C635" s="10"/>
      <c r="D635" s="18" t="s">
        <v>358</v>
      </c>
      <c r="E635" s="10"/>
      <c r="F635" s="10"/>
      <c r="G635" s="10"/>
      <c r="H635" s="10"/>
      <c r="I635" s="10"/>
      <c r="J635" s="10"/>
      <c r="K635" s="10"/>
      <c r="L635" s="10"/>
      <c r="M635" s="10"/>
    </row>
    <row r="636" spans="1:13" x14ac:dyDescent="0.25">
      <c r="A636" s="10"/>
      <c r="B636" s="10"/>
      <c r="C636" s="9" t="s">
        <v>23</v>
      </c>
      <c r="D636" s="25"/>
      <c r="E636" s="9" t="s">
        <v>16</v>
      </c>
      <c r="F636" s="12">
        <v>1</v>
      </c>
      <c r="G636" s="13">
        <v>0</v>
      </c>
      <c r="H636" s="13">
        <v>0</v>
      </c>
      <c r="I636" s="13">
        <v>0</v>
      </c>
      <c r="J636" s="11">
        <f>OR(F636&lt;&gt;0,G636&lt;&gt;0,H636&lt;&gt;0,I636&lt;&gt;0)*(F636 + (F636 = 0))*(G636 + (G636 = 0))*(H636 + (H636 = 0))*(I636 + (I636 = 0))</f>
        <v>1</v>
      </c>
      <c r="K636" s="10"/>
      <c r="L636" s="10"/>
      <c r="M636" s="10"/>
    </row>
    <row r="637" spans="1:13" x14ac:dyDescent="0.25">
      <c r="A637" s="10"/>
      <c r="B637" s="10"/>
      <c r="C637" s="10"/>
      <c r="D637" s="25"/>
      <c r="E637" s="10"/>
      <c r="F637" s="10"/>
      <c r="G637" s="10"/>
      <c r="H637" s="10"/>
      <c r="I637" s="10"/>
      <c r="J637" s="14" t="s">
        <v>359</v>
      </c>
      <c r="K637" s="15">
        <f>J636</f>
        <v>1</v>
      </c>
      <c r="L637" s="13">
        <v>2837.29</v>
      </c>
      <c r="M637" s="15">
        <f>ROUND(K637*L637,2)</f>
        <v>2837.29</v>
      </c>
    </row>
    <row r="638" spans="1:13" ht="0.95" customHeight="1" x14ac:dyDescent="0.25">
      <c r="A638" s="16"/>
      <c r="B638" s="16"/>
      <c r="C638" s="16"/>
      <c r="D638" s="26"/>
      <c r="E638" s="16"/>
      <c r="F638" s="16"/>
      <c r="G638" s="16"/>
      <c r="H638" s="16"/>
      <c r="I638" s="16"/>
      <c r="J638" s="16"/>
      <c r="K638" s="16"/>
      <c r="L638" s="16"/>
      <c r="M638" s="16"/>
    </row>
    <row r="639" spans="1:13" ht="22.5" x14ac:dyDescent="0.25">
      <c r="A639" s="8" t="s">
        <v>360</v>
      </c>
      <c r="B639" s="9" t="s">
        <v>19</v>
      </c>
      <c r="C639" s="9" t="s">
        <v>141</v>
      </c>
      <c r="D639" s="18" t="s">
        <v>361</v>
      </c>
      <c r="E639" s="10"/>
      <c r="F639" s="10"/>
      <c r="G639" s="10"/>
      <c r="H639" s="10"/>
      <c r="I639" s="10"/>
      <c r="J639" s="10"/>
      <c r="K639" s="11">
        <f>K642</f>
        <v>1</v>
      </c>
      <c r="L639" s="11">
        <f>L642</f>
        <v>28789.69</v>
      </c>
      <c r="M639" s="11">
        <f>M642</f>
        <v>28789.69</v>
      </c>
    </row>
    <row r="640" spans="1:13" ht="101.25" x14ac:dyDescent="0.25">
      <c r="A640" s="10"/>
      <c r="B640" s="10"/>
      <c r="C640" s="10"/>
      <c r="D640" s="18" t="s">
        <v>362</v>
      </c>
      <c r="E640" s="10"/>
      <c r="F640" s="10"/>
      <c r="G640" s="10"/>
      <c r="H640" s="10"/>
      <c r="I640" s="10"/>
      <c r="J640" s="10"/>
      <c r="K640" s="10"/>
      <c r="L640" s="10"/>
      <c r="M640" s="10"/>
    </row>
    <row r="641" spans="1:13" x14ac:dyDescent="0.25">
      <c r="A641" s="10"/>
      <c r="B641" s="10"/>
      <c r="C641" s="9" t="s">
        <v>23</v>
      </c>
      <c r="D641" s="25"/>
      <c r="E641" s="9" t="s">
        <v>16</v>
      </c>
      <c r="F641" s="12">
        <v>1</v>
      </c>
      <c r="G641" s="13">
        <v>0</v>
      </c>
      <c r="H641" s="13">
        <v>0</v>
      </c>
      <c r="I641" s="13">
        <v>0</v>
      </c>
      <c r="J641" s="11">
        <f>OR(F641&lt;&gt;0,G641&lt;&gt;0,H641&lt;&gt;0,I641&lt;&gt;0)*(F641 + (F641 = 0))*(G641 + (G641 = 0))*(H641 + (H641 = 0))*(I641 + (I641 = 0))</f>
        <v>1</v>
      </c>
      <c r="K641" s="10"/>
      <c r="L641" s="10"/>
      <c r="M641" s="10"/>
    </row>
    <row r="642" spans="1:13" x14ac:dyDescent="0.25">
      <c r="A642" s="10"/>
      <c r="B642" s="10"/>
      <c r="C642" s="10"/>
      <c r="D642" s="25"/>
      <c r="E642" s="10"/>
      <c r="F642" s="10"/>
      <c r="G642" s="10"/>
      <c r="H642" s="10"/>
      <c r="I642" s="10"/>
      <c r="J642" s="14" t="s">
        <v>363</v>
      </c>
      <c r="K642" s="15">
        <f>J641</f>
        <v>1</v>
      </c>
      <c r="L642" s="13">
        <v>28789.69</v>
      </c>
      <c r="M642" s="15">
        <f>ROUND(K642*L642,2)</f>
        <v>28789.69</v>
      </c>
    </row>
    <row r="643" spans="1:13" ht="0.95" customHeight="1" x14ac:dyDescent="0.25">
      <c r="A643" s="16"/>
      <c r="B643" s="16"/>
      <c r="C643" s="16"/>
      <c r="D643" s="26"/>
      <c r="E643" s="16"/>
      <c r="F643" s="16"/>
      <c r="G643" s="16"/>
      <c r="H643" s="16"/>
      <c r="I643" s="16"/>
      <c r="J643" s="16"/>
      <c r="K643" s="16"/>
      <c r="L643" s="16"/>
      <c r="M643" s="16"/>
    </row>
    <row r="644" spans="1:13" ht="22.5" x14ac:dyDescent="0.25">
      <c r="A644" s="8" t="s">
        <v>364</v>
      </c>
      <c r="B644" s="9" t="s">
        <v>19</v>
      </c>
      <c r="C644" s="9" t="s">
        <v>141</v>
      </c>
      <c r="D644" s="18" t="s">
        <v>365</v>
      </c>
      <c r="E644" s="10"/>
      <c r="F644" s="10"/>
      <c r="G644" s="10"/>
      <c r="H644" s="10"/>
      <c r="I644" s="10"/>
      <c r="J644" s="10"/>
      <c r="K644" s="11">
        <f>K647</f>
        <v>1</v>
      </c>
      <c r="L644" s="11">
        <f>L647</f>
        <v>33777.230000000003</v>
      </c>
      <c r="M644" s="11">
        <f>M647</f>
        <v>33777.230000000003</v>
      </c>
    </row>
    <row r="645" spans="1:13" ht="56.25" x14ac:dyDescent="0.25">
      <c r="A645" s="10"/>
      <c r="B645" s="10"/>
      <c r="C645" s="10"/>
      <c r="D645" s="18" t="s">
        <v>366</v>
      </c>
      <c r="E645" s="10"/>
      <c r="F645" s="10"/>
      <c r="G645" s="10"/>
      <c r="H645" s="10"/>
      <c r="I645" s="10"/>
      <c r="J645" s="10"/>
      <c r="K645" s="10"/>
      <c r="L645" s="10"/>
      <c r="M645" s="10"/>
    </row>
    <row r="646" spans="1:13" x14ac:dyDescent="0.25">
      <c r="A646" s="10"/>
      <c r="B646" s="10"/>
      <c r="C646" s="9" t="s">
        <v>23</v>
      </c>
      <c r="D646" s="25"/>
      <c r="E646" s="9" t="s">
        <v>16</v>
      </c>
      <c r="F646" s="12">
        <v>1</v>
      </c>
      <c r="G646" s="13">
        <v>0</v>
      </c>
      <c r="H646" s="13">
        <v>0</v>
      </c>
      <c r="I646" s="13">
        <v>0</v>
      </c>
      <c r="J646" s="11">
        <f>OR(F646&lt;&gt;0,G646&lt;&gt;0,H646&lt;&gt;0,I646&lt;&gt;0)*(F646 + (F646 = 0))*(G646 + (G646 = 0))*(H646 + (H646 = 0))*(I646 + (I646 = 0))</f>
        <v>1</v>
      </c>
      <c r="K646" s="10"/>
      <c r="L646" s="10"/>
      <c r="M646" s="10"/>
    </row>
    <row r="647" spans="1:13" x14ac:dyDescent="0.25">
      <c r="A647" s="10"/>
      <c r="B647" s="10"/>
      <c r="C647" s="10"/>
      <c r="D647" s="25"/>
      <c r="E647" s="10"/>
      <c r="F647" s="10"/>
      <c r="G647" s="10"/>
      <c r="H647" s="10"/>
      <c r="I647" s="10"/>
      <c r="J647" s="14" t="s">
        <v>367</v>
      </c>
      <c r="K647" s="15">
        <f>J646</f>
        <v>1</v>
      </c>
      <c r="L647" s="13">
        <v>33777.230000000003</v>
      </c>
      <c r="M647" s="15">
        <f>ROUND(K647*L647,2)</f>
        <v>33777.230000000003</v>
      </c>
    </row>
    <row r="648" spans="1:13" ht="0.95" customHeight="1" x14ac:dyDescent="0.25">
      <c r="A648" s="16"/>
      <c r="B648" s="16"/>
      <c r="C648" s="16"/>
      <c r="D648" s="26"/>
      <c r="E648" s="16"/>
      <c r="F648" s="16"/>
      <c r="G648" s="16"/>
      <c r="H648" s="16"/>
      <c r="I648" s="16"/>
      <c r="J648" s="16"/>
      <c r="K648" s="16"/>
      <c r="L648" s="16"/>
      <c r="M648" s="16"/>
    </row>
    <row r="649" spans="1:13" ht="33.75" x14ac:dyDescent="0.25">
      <c r="A649" s="8" t="s">
        <v>368</v>
      </c>
      <c r="B649" s="9" t="s">
        <v>19</v>
      </c>
      <c r="C649" s="9" t="s">
        <v>141</v>
      </c>
      <c r="D649" s="18" t="s">
        <v>369</v>
      </c>
      <c r="E649" s="10"/>
      <c r="F649" s="10"/>
      <c r="G649" s="10"/>
      <c r="H649" s="10"/>
      <c r="I649" s="10"/>
      <c r="J649" s="10"/>
      <c r="K649" s="11">
        <f>K652</f>
        <v>1</v>
      </c>
      <c r="L649" s="11">
        <f>L652</f>
        <v>1059.46</v>
      </c>
      <c r="M649" s="11">
        <f>M652</f>
        <v>1059.46</v>
      </c>
    </row>
    <row r="650" spans="1:13" ht="67.5" x14ac:dyDescent="0.25">
      <c r="A650" s="10"/>
      <c r="B650" s="10"/>
      <c r="C650" s="10"/>
      <c r="D650" s="18" t="s">
        <v>370</v>
      </c>
      <c r="E650" s="10"/>
      <c r="F650" s="10"/>
      <c r="G650" s="10"/>
      <c r="H650" s="10"/>
      <c r="I650" s="10"/>
      <c r="J650" s="10"/>
      <c r="K650" s="10"/>
      <c r="L650" s="10"/>
      <c r="M650" s="10"/>
    </row>
    <row r="651" spans="1:13" x14ac:dyDescent="0.25">
      <c r="A651" s="10"/>
      <c r="B651" s="10"/>
      <c r="C651" s="9" t="s">
        <v>23</v>
      </c>
      <c r="D651" s="25"/>
      <c r="E651" s="9" t="s">
        <v>16</v>
      </c>
      <c r="F651" s="12">
        <v>1</v>
      </c>
      <c r="G651" s="13">
        <v>0</v>
      </c>
      <c r="H651" s="13">
        <v>0</v>
      </c>
      <c r="I651" s="13">
        <v>0</v>
      </c>
      <c r="J651" s="11">
        <f>OR(F651&lt;&gt;0,G651&lt;&gt;0,H651&lt;&gt;0,I651&lt;&gt;0)*(F651 + (F651 = 0))*(G651 + (G651 = 0))*(H651 + (H651 = 0))*(I651 + (I651 = 0))</f>
        <v>1</v>
      </c>
      <c r="K651" s="10"/>
      <c r="L651" s="10"/>
      <c r="M651" s="10"/>
    </row>
    <row r="652" spans="1:13" x14ac:dyDescent="0.25">
      <c r="A652" s="10"/>
      <c r="B652" s="10"/>
      <c r="C652" s="10"/>
      <c r="D652" s="25"/>
      <c r="E652" s="10"/>
      <c r="F652" s="10"/>
      <c r="G652" s="10"/>
      <c r="H652" s="10"/>
      <c r="I652" s="10"/>
      <c r="J652" s="14" t="s">
        <v>371</v>
      </c>
      <c r="K652" s="15">
        <f>J651</f>
        <v>1</v>
      </c>
      <c r="L652" s="13">
        <v>1059.46</v>
      </c>
      <c r="M652" s="15">
        <f>ROUND(K652*L652,2)</f>
        <v>1059.46</v>
      </c>
    </row>
    <row r="653" spans="1:13" ht="0.95" customHeight="1" x14ac:dyDescent="0.25">
      <c r="A653" s="16"/>
      <c r="B653" s="16"/>
      <c r="C653" s="16"/>
      <c r="D653" s="26"/>
      <c r="E653" s="16"/>
      <c r="F653" s="16"/>
      <c r="G653" s="16"/>
      <c r="H653" s="16"/>
      <c r="I653" s="16"/>
      <c r="J653" s="16"/>
      <c r="K653" s="16"/>
      <c r="L653" s="16"/>
      <c r="M653" s="16"/>
    </row>
    <row r="654" spans="1:13" ht="33.75" x14ac:dyDescent="0.25">
      <c r="A654" s="8" t="s">
        <v>372</v>
      </c>
      <c r="B654" s="9" t="s">
        <v>19</v>
      </c>
      <c r="C654" s="9" t="s">
        <v>20</v>
      </c>
      <c r="D654" s="18" t="s">
        <v>373</v>
      </c>
      <c r="E654" s="10"/>
      <c r="F654" s="10"/>
      <c r="G654" s="10"/>
      <c r="H654" s="10"/>
      <c r="I654" s="10"/>
      <c r="J654" s="10"/>
      <c r="K654" s="11">
        <f>K657</f>
        <v>12</v>
      </c>
      <c r="L654" s="11">
        <f>L657</f>
        <v>22.46</v>
      </c>
      <c r="M654" s="11">
        <f>M657</f>
        <v>269.52</v>
      </c>
    </row>
    <row r="655" spans="1:13" ht="180" x14ac:dyDescent="0.25">
      <c r="A655" s="10"/>
      <c r="B655" s="10"/>
      <c r="C655" s="10"/>
      <c r="D655" s="18" t="s">
        <v>374</v>
      </c>
      <c r="E655" s="10"/>
      <c r="F655" s="10"/>
      <c r="G655" s="10"/>
      <c r="H655" s="10"/>
      <c r="I655" s="10"/>
      <c r="J655" s="10"/>
      <c r="K655" s="10"/>
      <c r="L655" s="10"/>
      <c r="M655" s="10"/>
    </row>
    <row r="656" spans="1:13" x14ac:dyDescent="0.25">
      <c r="A656" s="10"/>
      <c r="B656" s="10"/>
      <c r="C656" s="9" t="s">
        <v>23</v>
      </c>
      <c r="D656" s="25"/>
      <c r="E656" s="9" t="s">
        <v>375</v>
      </c>
      <c r="F656" s="12">
        <v>1</v>
      </c>
      <c r="G656" s="13">
        <v>12</v>
      </c>
      <c r="H656" s="13">
        <v>0</v>
      </c>
      <c r="I656" s="13">
        <v>0</v>
      </c>
      <c r="J656" s="11">
        <f>OR(F656&lt;&gt;0,G656&lt;&gt;0,H656&lt;&gt;0,I656&lt;&gt;0)*(F656 + (F656 = 0))*(G656 + (G656 = 0))*(H656 + (H656 = 0))*(I656 + (I656 = 0))</f>
        <v>12</v>
      </c>
      <c r="K656" s="10"/>
      <c r="L656" s="10"/>
      <c r="M656" s="10"/>
    </row>
    <row r="657" spans="1:13" x14ac:dyDescent="0.25">
      <c r="A657" s="10"/>
      <c r="B657" s="10"/>
      <c r="C657" s="10"/>
      <c r="D657" s="25"/>
      <c r="E657" s="10"/>
      <c r="F657" s="10"/>
      <c r="G657" s="10"/>
      <c r="H657" s="10"/>
      <c r="I657" s="10"/>
      <c r="J657" s="14" t="s">
        <v>376</v>
      </c>
      <c r="K657" s="15">
        <f>J656</f>
        <v>12</v>
      </c>
      <c r="L657" s="13">
        <v>22.46</v>
      </c>
      <c r="M657" s="15">
        <f>ROUND(K657*L657,2)</f>
        <v>269.52</v>
      </c>
    </row>
    <row r="658" spans="1:13" ht="0.95" customHeight="1" x14ac:dyDescent="0.25">
      <c r="A658" s="16"/>
      <c r="B658" s="16"/>
      <c r="C658" s="16"/>
      <c r="D658" s="26"/>
      <c r="E658" s="16"/>
      <c r="F658" s="16"/>
      <c r="G658" s="16"/>
      <c r="H658" s="16"/>
      <c r="I658" s="16"/>
      <c r="J658" s="16"/>
      <c r="K658" s="16"/>
      <c r="L658" s="16"/>
      <c r="M658" s="16"/>
    </row>
    <row r="659" spans="1:13" x14ac:dyDescent="0.25">
      <c r="A659" s="10"/>
      <c r="B659" s="10"/>
      <c r="C659" s="10"/>
      <c r="D659" s="25"/>
      <c r="E659" s="10"/>
      <c r="F659" s="10"/>
      <c r="G659" s="10"/>
      <c r="H659" s="10"/>
      <c r="I659" s="10"/>
      <c r="J659" s="14" t="s">
        <v>377</v>
      </c>
      <c r="K659" s="17">
        <v>1</v>
      </c>
      <c r="L659" s="15">
        <f>M419+M441+M446+M472+M484+M491+M498+M504+M534+M545+M553+M559+M617+M628+M634+M639+M644+M649+M654</f>
        <v>183605.08</v>
      </c>
      <c r="M659" s="15">
        <f>ROUND(K659*L659,2)</f>
        <v>183605.08</v>
      </c>
    </row>
    <row r="660" spans="1:13" ht="0.95" customHeight="1" x14ac:dyDescent="0.25">
      <c r="A660" s="16"/>
      <c r="B660" s="16"/>
      <c r="C660" s="16"/>
      <c r="D660" s="26"/>
      <c r="E660" s="16"/>
      <c r="F660" s="16"/>
      <c r="G660" s="16"/>
      <c r="H660" s="16"/>
      <c r="I660" s="16"/>
      <c r="J660" s="16"/>
      <c r="K660" s="16"/>
      <c r="L660" s="16"/>
      <c r="M660" s="16"/>
    </row>
    <row r="661" spans="1:13" x14ac:dyDescent="0.25">
      <c r="A661" s="4" t="s">
        <v>378</v>
      </c>
      <c r="B661" s="4" t="s">
        <v>15</v>
      </c>
      <c r="C661" s="4" t="s">
        <v>16</v>
      </c>
      <c r="D661" s="24" t="s">
        <v>379</v>
      </c>
      <c r="E661" s="5"/>
      <c r="F661" s="5"/>
      <c r="G661" s="5"/>
      <c r="H661" s="5"/>
      <c r="I661" s="5"/>
      <c r="J661" s="5"/>
      <c r="K661" s="6">
        <f>K860</f>
        <v>1</v>
      </c>
      <c r="L661" s="7">
        <f>L860</f>
        <v>117858.67</v>
      </c>
      <c r="M661" s="7">
        <f>M860</f>
        <v>117858.67</v>
      </c>
    </row>
    <row r="662" spans="1:13" ht="22.5" x14ac:dyDescent="0.25">
      <c r="A662" s="8" t="s">
        <v>380</v>
      </c>
      <c r="B662" s="9" t="s">
        <v>19</v>
      </c>
      <c r="C662" s="9" t="s">
        <v>20</v>
      </c>
      <c r="D662" s="18" t="s">
        <v>381</v>
      </c>
      <c r="E662" s="10"/>
      <c r="F662" s="10"/>
      <c r="G662" s="10"/>
      <c r="H662" s="10"/>
      <c r="I662" s="10"/>
      <c r="J662" s="10"/>
      <c r="K662" s="11">
        <f>K666</f>
        <v>1683.25</v>
      </c>
      <c r="L662" s="11">
        <f>L666</f>
        <v>10.31</v>
      </c>
      <c r="M662" s="11">
        <f>M666</f>
        <v>17354.310000000001</v>
      </c>
    </row>
    <row r="663" spans="1:13" ht="123.75" x14ac:dyDescent="0.25">
      <c r="A663" s="10"/>
      <c r="B663" s="10"/>
      <c r="C663" s="10"/>
      <c r="D663" s="18" t="s">
        <v>382</v>
      </c>
      <c r="E663" s="10"/>
      <c r="F663" s="10"/>
      <c r="G663" s="10"/>
      <c r="H663" s="10"/>
      <c r="I663" s="10"/>
      <c r="J663" s="10"/>
      <c r="K663" s="10"/>
      <c r="L663" s="10"/>
      <c r="M663" s="10"/>
    </row>
    <row r="664" spans="1:13" x14ac:dyDescent="0.25">
      <c r="A664" s="10"/>
      <c r="B664" s="10"/>
      <c r="C664" s="9" t="s">
        <v>23</v>
      </c>
      <c r="D664" s="25"/>
      <c r="E664" s="9" t="s">
        <v>383</v>
      </c>
      <c r="F664" s="12">
        <v>1</v>
      </c>
      <c r="G664" s="13">
        <v>1665</v>
      </c>
      <c r="H664" s="13">
        <v>0</v>
      </c>
      <c r="I664" s="13">
        <v>0</v>
      </c>
      <c r="J664" s="11">
        <f>OR(F664&lt;&gt;0,G664&lt;&gt;0,H664&lt;&gt;0,I664&lt;&gt;0)*(F664 + (F664 = 0))*(G664 + (G664 = 0))*(H664 + (H664 = 0))*(I664 + (I664 = 0))</f>
        <v>1665</v>
      </c>
      <c r="K664" s="10"/>
      <c r="L664" s="10"/>
      <c r="M664" s="10"/>
    </row>
    <row r="665" spans="1:13" x14ac:dyDescent="0.25">
      <c r="A665" s="10"/>
      <c r="B665" s="10"/>
      <c r="C665" s="9" t="s">
        <v>23</v>
      </c>
      <c r="D665" s="25"/>
      <c r="E665" s="9" t="s">
        <v>193</v>
      </c>
      <c r="F665" s="12">
        <v>1</v>
      </c>
      <c r="G665" s="13">
        <v>18.25</v>
      </c>
      <c r="H665" s="13">
        <v>0</v>
      </c>
      <c r="I665" s="13">
        <v>0</v>
      </c>
      <c r="J665" s="11">
        <f>OR(F665&lt;&gt;0,G665&lt;&gt;0,H665&lt;&gt;0,I665&lt;&gt;0)*(F665 + (F665 = 0))*(G665 + (G665 = 0))*(H665 + (H665 = 0))*(I665 + (I665 = 0))</f>
        <v>18.25</v>
      </c>
      <c r="K665" s="10"/>
      <c r="L665" s="10"/>
      <c r="M665" s="10"/>
    </row>
    <row r="666" spans="1:13" x14ac:dyDescent="0.25">
      <c r="A666" s="10"/>
      <c r="B666" s="10"/>
      <c r="C666" s="10"/>
      <c r="D666" s="25"/>
      <c r="E666" s="10"/>
      <c r="F666" s="10"/>
      <c r="G666" s="10"/>
      <c r="H666" s="10"/>
      <c r="I666" s="10"/>
      <c r="J666" s="14" t="s">
        <v>384</v>
      </c>
      <c r="K666" s="15">
        <f>SUM(J664:J665)</f>
        <v>1683.25</v>
      </c>
      <c r="L666" s="13">
        <v>10.31</v>
      </c>
      <c r="M666" s="15">
        <f>ROUND(K666*L666,2)</f>
        <v>17354.310000000001</v>
      </c>
    </row>
    <row r="667" spans="1:13" ht="0.95" customHeight="1" x14ac:dyDescent="0.25">
      <c r="A667" s="16"/>
      <c r="B667" s="16"/>
      <c r="C667" s="16"/>
      <c r="D667" s="26"/>
      <c r="E667" s="16"/>
      <c r="F667" s="16"/>
      <c r="G667" s="16"/>
      <c r="H667" s="16"/>
      <c r="I667" s="16"/>
      <c r="J667" s="16"/>
      <c r="K667" s="16"/>
      <c r="L667" s="16"/>
      <c r="M667" s="16"/>
    </row>
    <row r="668" spans="1:13" ht="22.5" x14ac:dyDescent="0.25">
      <c r="A668" s="8" t="s">
        <v>385</v>
      </c>
      <c r="B668" s="9" t="s">
        <v>19</v>
      </c>
      <c r="C668" s="9" t="s">
        <v>20</v>
      </c>
      <c r="D668" s="18" t="s">
        <v>386</v>
      </c>
      <c r="E668" s="10"/>
      <c r="F668" s="10"/>
      <c r="G668" s="10"/>
      <c r="H668" s="10"/>
      <c r="I668" s="10"/>
      <c r="J668" s="10"/>
      <c r="K668" s="11">
        <f>K684</f>
        <v>590.57000000000005</v>
      </c>
      <c r="L668" s="11">
        <f>L684</f>
        <v>30.74</v>
      </c>
      <c r="M668" s="11">
        <f>M684</f>
        <v>18154.12</v>
      </c>
    </row>
    <row r="669" spans="1:13" ht="180" x14ac:dyDescent="0.25">
      <c r="A669" s="10"/>
      <c r="B669" s="10"/>
      <c r="C669" s="10"/>
      <c r="D669" s="18" t="s">
        <v>387</v>
      </c>
      <c r="E669" s="10"/>
      <c r="F669" s="10"/>
      <c r="G669" s="10"/>
      <c r="H669" s="10"/>
      <c r="I669" s="10"/>
      <c r="J669" s="10"/>
      <c r="K669" s="10"/>
      <c r="L669" s="10"/>
      <c r="M669" s="10"/>
    </row>
    <row r="670" spans="1:13" x14ac:dyDescent="0.25">
      <c r="A670" s="10"/>
      <c r="B670" s="10"/>
      <c r="C670" s="9" t="s">
        <v>23</v>
      </c>
      <c r="D670" s="25"/>
      <c r="E670" s="9" t="s">
        <v>24</v>
      </c>
      <c r="F670" s="12">
        <v>1</v>
      </c>
      <c r="G670" s="13">
        <v>57.85</v>
      </c>
      <c r="H670" s="13">
        <v>0</v>
      </c>
      <c r="I670" s="13">
        <v>4.95</v>
      </c>
      <c r="J670" s="11">
        <f>OR(F670&lt;&gt;0,G670&lt;&gt;0,H670&lt;&gt;0,I670&lt;&gt;0)*(F670 + (F670 = 0))*(G670 + (G670 = 0))*(H670 + (H670 = 0))*(I670 + (I670 = 0))</f>
        <v>286.36</v>
      </c>
      <c r="K670" s="10"/>
      <c r="L670" s="10"/>
      <c r="M670" s="10"/>
    </row>
    <row r="671" spans="1:13" x14ac:dyDescent="0.25">
      <c r="A671" s="10"/>
      <c r="B671" s="10"/>
      <c r="C671" s="9" t="s">
        <v>23</v>
      </c>
      <c r="D671" s="25"/>
      <c r="E671" s="9" t="s">
        <v>55</v>
      </c>
      <c r="F671" s="12">
        <v>-4</v>
      </c>
      <c r="G671" s="13">
        <v>2</v>
      </c>
      <c r="H671" s="13">
        <v>0</v>
      </c>
      <c r="I671" s="13">
        <v>2.1</v>
      </c>
      <c r="J671" s="11">
        <f>OR(F671&lt;&gt;0,G671&lt;&gt;0,H671&lt;&gt;0,I671&lt;&gt;0)*(F671 + (F671 = 0))*(G671 + (G671 = 0))*(H671 + (H671 = 0))*(I671 + (I671 = 0))</f>
        <v>-16.8</v>
      </c>
      <c r="K671" s="10"/>
      <c r="L671" s="10"/>
      <c r="M671" s="10"/>
    </row>
    <row r="672" spans="1:13" x14ac:dyDescent="0.25">
      <c r="A672" s="10"/>
      <c r="B672" s="10"/>
      <c r="C672" s="9" t="s">
        <v>23</v>
      </c>
      <c r="D672" s="25"/>
      <c r="E672" s="9" t="s">
        <v>16</v>
      </c>
      <c r="F672" s="12">
        <v>-5</v>
      </c>
      <c r="G672" s="13">
        <v>3</v>
      </c>
      <c r="H672" s="13">
        <v>0</v>
      </c>
      <c r="I672" s="13">
        <v>2.1</v>
      </c>
      <c r="J672" s="11">
        <f>OR(F672&lt;&gt;0,G672&lt;&gt;0,H672&lt;&gt;0,I672&lt;&gt;0)*(F672 + (F672 = 0))*(G672 + (G672 = 0))*(H672 + (H672 = 0))*(I672 + (I672 = 0))</f>
        <v>-31.5</v>
      </c>
      <c r="K672" s="10"/>
      <c r="L672" s="10"/>
      <c r="M672" s="10"/>
    </row>
    <row r="673" spans="1:13" x14ac:dyDescent="0.25">
      <c r="A673" s="10"/>
      <c r="B673" s="10"/>
      <c r="C673" s="9" t="s">
        <v>23</v>
      </c>
      <c r="D673" s="25"/>
      <c r="E673" s="9" t="s">
        <v>388</v>
      </c>
      <c r="F673" s="12">
        <v>2</v>
      </c>
      <c r="G673" s="13">
        <v>4.3499999999999996</v>
      </c>
      <c r="H673" s="13">
        <v>0</v>
      </c>
      <c r="I673" s="13">
        <v>3.55</v>
      </c>
      <c r="J673" s="11">
        <f>OR(F673&lt;&gt;0,G673&lt;&gt;0,H673&lt;&gt;0,I673&lt;&gt;0)*(F673 + (F673 = 0))*(G673 + (G673 = 0))*(H673 + (H673 = 0))*(I673 + (I673 = 0))</f>
        <v>30.89</v>
      </c>
      <c r="K673" s="10"/>
      <c r="L673" s="10"/>
      <c r="M673" s="10"/>
    </row>
    <row r="674" spans="1:13" x14ac:dyDescent="0.25">
      <c r="A674" s="10"/>
      <c r="B674" s="10"/>
      <c r="C674" s="9" t="s">
        <v>23</v>
      </c>
      <c r="D674" s="25"/>
      <c r="E674" s="9" t="s">
        <v>60</v>
      </c>
      <c r="F674" s="12">
        <v>1</v>
      </c>
      <c r="G674" s="13">
        <v>4.0999999999999996</v>
      </c>
      <c r="H674" s="13">
        <v>0</v>
      </c>
      <c r="I674" s="13">
        <v>4.95</v>
      </c>
      <c r="J674" s="11">
        <f>OR(F674&lt;&gt;0,G674&lt;&gt;0,H674&lt;&gt;0,I674&lt;&gt;0)*(F674 + (F674 = 0))*(G674 + (G674 = 0))*(H674 + (H674 = 0))*(I674 + (I674 = 0))</f>
        <v>20.3</v>
      </c>
      <c r="K674" s="10"/>
      <c r="L674" s="10"/>
      <c r="M674" s="10"/>
    </row>
    <row r="675" spans="1:13" x14ac:dyDescent="0.25">
      <c r="A675" s="10"/>
      <c r="B675" s="10"/>
      <c r="C675" s="9" t="s">
        <v>23</v>
      </c>
      <c r="D675" s="25"/>
      <c r="E675" s="9" t="s">
        <v>16</v>
      </c>
      <c r="F675" s="12">
        <v>1</v>
      </c>
      <c r="G675" s="13">
        <v>4.25</v>
      </c>
      <c r="H675" s="13">
        <v>0</v>
      </c>
      <c r="I675" s="13">
        <v>3.65</v>
      </c>
      <c r="J675" s="11">
        <f>OR(F675&lt;&gt;0,G675&lt;&gt;0,H675&lt;&gt;0,I675&lt;&gt;0)*(F675 + (F675 = 0))*(G675 + (G675 = 0))*(H675 + (H675 = 0))*(I675 + (I675 = 0))</f>
        <v>15.51</v>
      </c>
      <c r="K675" s="10"/>
      <c r="L675" s="10"/>
      <c r="M675" s="10"/>
    </row>
    <row r="676" spans="1:13" x14ac:dyDescent="0.25">
      <c r="A676" s="10"/>
      <c r="B676" s="10"/>
      <c r="C676" s="9" t="s">
        <v>23</v>
      </c>
      <c r="D676" s="25"/>
      <c r="E676" s="9" t="s">
        <v>16</v>
      </c>
      <c r="F676" s="12">
        <v>1</v>
      </c>
      <c r="G676" s="13">
        <v>3.8</v>
      </c>
      <c r="H676" s="13">
        <v>0</v>
      </c>
      <c r="I676" s="13">
        <v>3.65</v>
      </c>
      <c r="J676" s="11">
        <f>OR(F676&lt;&gt;0,G676&lt;&gt;0,H676&lt;&gt;0,I676&lt;&gt;0)*(F676 + (F676 = 0))*(G676 + (G676 = 0))*(H676 + (H676 = 0))*(I676 + (I676 = 0))</f>
        <v>13.87</v>
      </c>
      <c r="K676" s="10"/>
      <c r="L676" s="10"/>
      <c r="M676" s="10"/>
    </row>
    <row r="677" spans="1:13" x14ac:dyDescent="0.25">
      <c r="A677" s="10"/>
      <c r="B677" s="10"/>
      <c r="C677" s="9" t="s">
        <v>23</v>
      </c>
      <c r="D677" s="25"/>
      <c r="E677" s="9" t="s">
        <v>55</v>
      </c>
      <c r="F677" s="12">
        <v>-3</v>
      </c>
      <c r="G677" s="13">
        <v>3</v>
      </c>
      <c r="H677" s="13">
        <v>0</v>
      </c>
      <c r="I677" s="13">
        <v>2.1</v>
      </c>
      <c r="J677" s="11">
        <f>OR(F677&lt;&gt;0,G677&lt;&gt;0,H677&lt;&gt;0,I677&lt;&gt;0)*(F677 + (F677 = 0))*(G677 + (G677 = 0))*(H677 + (H677 = 0))*(I677 + (I677 = 0))</f>
        <v>-18.899999999999999</v>
      </c>
      <c r="K677" s="10"/>
      <c r="L677" s="10"/>
      <c r="M677" s="10"/>
    </row>
    <row r="678" spans="1:13" x14ac:dyDescent="0.25">
      <c r="A678" s="10"/>
      <c r="B678" s="10"/>
      <c r="C678" s="9" t="s">
        <v>23</v>
      </c>
      <c r="D678" s="25"/>
      <c r="E678" s="9" t="s">
        <v>389</v>
      </c>
      <c r="F678" s="12">
        <v>1</v>
      </c>
      <c r="G678" s="13">
        <v>16.95</v>
      </c>
      <c r="H678" s="13">
        <v>0</v>
      </c>
      <c r="I678" s="13">
        <v>3.6</v>
      </c>
      <c r="J678" s="11">
        <f>OR(F678&lt;&gt;0,G678&lt;&gt;0,H678&lt;&gt;0,I678&lt;&gt;0)*(F678 + (F678 = 0))*(G678 + (G678 = 0))*(H678 + (H678 = 0))*(I678 + (I678 = 0))</f>
        <v>61.02</v>
      </c>
      <c r="K678" s="10"/>
      <c r="L678" s="10"/>
      <c r="M678" s="10"/>
    </row>
    <row r="679" spans="1:13" x14ac:dyDescent="0.25">
      <c r="A679" s="10"/>
      <c r="B679" s="10"/>
      <c r="C679" s="9" t="s">
        <v>23</v>
      </c>
      <c r="D679" s="25"/>
      <c r="E679" s="9" t="s">
        <v>16</v>
      </c>
      <c r="F679" s="12">
        <v>11</v>
      </c>
      <c r="G679" s="13">
        <v>5.2</v>
      </c>
      <c r="H679" s="13">
        <v>0</v>
      </c>
      <c r="I679" s="13">
        <v>3.6</v>
      </c>
      <c r="J679" s="11">
        <f>OR(F679&lt;&gt;0,G679&lt;&gt;0,H679&lt;&gt;0,I679&lt;&gt;0)*(F679 + (F679 = 0))*(G679 + (G679 = 0))*(H679 + (H679 = 0))*(I679 + (I679 = 0))</f>
        <v>205.92</v>
      </c>
      <c r="K679" s="10"/>
      <c r="L679" s="10"/>
      <c r="M679" s="10"/>
    </row>
    <row r="680" spans="1:13" x14ac:dyDescent="0.25">
      <c r="A680" s="10"/>
      <c r="B680" s="10"/>
      <c r="C680" s="9" t="s">
        <v>23</v>
      </c>
      <c r="D680" s="25"/>
      <c r="E680" s="9" t="s">
        <v>390</v>
      </c>
      <c r="F680" s="12">
        <v>1</v>
      </c>
      <c r="G680" s="13">
        <v>3.65</v>
      </c>
      <c r="H680" s="13">
        <v>0</v>
      </c>
      <c r="I680" s="13">
        <v>3.3</v>
      </c>
      <c r="J680" s="11">
        <f>OR(F680&lt;&gt;0,G680&lt;&gt;0,H680&lt;&gt;0,I680&lt;&gt;0)*(F680 + (F680 = 0))*(G680 + (G680 = 0))*(H680 + (H680 = 0))*(I680 + (I680 = 0))</f>
        <v>12.05</v>
      </c>
      <c r="K680" s="10"/>
      <c r="L680" s="10"/>
      <c r="M680" s="10"/>
    </row>
    <row r="681" spans="1:13" x14ac:dyDescent="0.25">
      <c r="A681" s="10"/>
      <c r="B681" s="10"/>
      <c r="C681" s="9" t="s">
        <v>23</v>
      </c>
      <c r="D681" s="25"/>
      <c r="E681" s="9" t="s">
        <v>391</v>
      </c>
      <c r="F681" s="12">
        <v>24</v>
      </c>
      <c r="G681" s="13">
        <v>2</v>
      </c>
      <c r="H681" s="13">
        <v>0</v>
      </c>
      <c r="I681" s="13">
        <v>0.15</v>
      </c>
      <c r="J681" s="11">
        <f>OR(F681&lt;&gt;0,G681&lt;&gt;0,H681&lt;&gt;0,I681&lt;&gt;0)*(F681 + (F681 = 0))*(G681 + (G681 = 0))*(H681 + (H681 = 0))*(I681 + (I681 = 0))</f>
        <v>7.2</v>
      </c>
      <c r="K681" s="10"/>
      <c r="L681" s="10"/>
      <c r="M681" s="10"/>
    </row>
    <row r="682" spans="1:13" x14ac:dyDescent="0.25">
      <c r="A682" s="10"/>
      <c r="B682" s="10"/>
      <c r="C682" s="9" t="s">
        <v>23</v>
      </c>
      <c r="D682" s="25"/>
      <c r="E682" s="9" t="s">
        <v>16</v>
      </c>
      <c r="F682" s="12">
        <v>5</v>
      </c>
      <c r="G682" s="13">
        <v>2</v>
      </c>
      <c r="H682" s="13">
        <v>0.15</v>
      </c>
      <c r="I682" s="13">
        <v>0</v>
      </c>
      <c r="J682" s="11">
        <f>OR(F682&lt;&gt;0,G682&lt;&gt;0,H682&lt;&gt;0,I682&lt;&gt;0)*(F682 + (F682 = 0))*(G682 + (G682 = 0))*(H682 + (H682 = 0))*(I682 + (I682 = 0))</f>
        <v>1.5</v>
      </c>
      <c r="K682" s="10"/>
      <c r="L682" s="10"/>
      <c r="M682" s="10"/>
    </row>
    <row r="683" spans="1:13" x14ac:dyDescent="0.25">
      <c r="A683" s="10"/>
      <c r="B683" s="10"/>
      <c r="C683" s="9" t="s">
        <v>23</v>
      </c>
      <c r="D683" s="25"/>
      <c r="E683" s="9" t="s">
        <v>16</v>
      </c>
      <c r="F683" s="12">
        <v>7</v>
      </c>
      <c r="G683" s="13">
        <v>3</v>
      </c>
      <c r="H683" s="13">
        <v>0.15</v>
      </c>
      <c r="I683" s="13">
        <v>0</v>
      </c>
      <c r="J683" s="11">
        <f>OR(F683&lt;&gt;0,G683&lt;&gt;0,H683&lt;&gt;0,I683&lt;&gt;0)*(F683 + (F683 = 0))*(G683 + (G683 = 0))*(H683 + (H683 = 0))*(I683 + (I683 = 0))</f>
        <v>3.15</v>
      </c>
      <c r="K683" s="10"/>
      <c r="L683" s="10"/>
      <c r="M683" s="10"/>
    </row>
    <row r="684" spans="1:13" x14ac:dyDescent="0.25">
      <c r="A684" s="10"/>
      <c r="B684" s="10"/>
      <c r="C684" s="10"/>
      <c r="D684" s="25"/>
      <c r="E684" s="10"/>
      <c r="F684" s="10"/>
      <c r="G684" s="10"/>
      <c r="H684" s="10"/>
      <c r="I684" s="10"/>
      <c r="J684" s="14" t="s">
        <v>392</v>
      </c>
      <c r="K684" s="15">
        <f>SUM(J670:J683)</f>
        <v>590.57000000000005</v>
      </c>
      <c r="L684" s="13">
        <v>30.74</v>
      </c>
      <c r="M684" s="15">
        <f>ROUND(K684*L684,2)</f>
        <v>18154.12</v>
      </c>
    </row>
    <row r="685" spans="1:13" ht="0.95" customHeight="1" x14ac:dyDescent="0.25">
      <c r="A685" s="16"/>
      <c r="B685" s="16"/>
      <c r="C685" s="16"/>
      <c r="D685" s="26"/>
      <c r="E685" s="16"/>
      <c r="F685" s="16"/>
      <c r="G685" s="16"/>
      <c r="H685" s="16"/>
      <c r="I685" s="16"/>
      <c r="J685" s="16"/>
      <c r="K685" s="16"/>
      <c r="L685" s="16"/>
      <c r="M685" s="16"/>
    </row>
    <row r="686" spans="1:13" ht="22.5" x14ac:dyDescent="0.25">
      <c r="A686" s="8" t="s">
        <v>393</v>
      </c>
      <c r="B686" s="9" t="s">
        <v>19</v>
      </c>
      <c r="C686" s="9" t="s">
        <v>20</v>
      </c>
      <c r="D686" s="18" t="s">
        <v>394</v>
      </c>
      <c r="E686" s="10"/>
      <c r="F686" s="10"/>
      <c r="G686" s="10"/>
      <c r="H686" s="10"/>
      <c r="I686" s="10"/>
      <c r="J686" s="10"/>
      <c r="K686" s="11">
        <f>K738</f>
        <v>191.38</v>
      </c>
      <c r="L686" s="11">
        <f>L738</f>
        <v>34.65</v>
      </c>
      <c r="M686" s="11">
        <f>M738</f>
        <v>6631.32</v>
      </c>
    </row>
    <row r="687" spans="1:13" ht="247.5" x14ac:dyDescent="0.25">
      <c r="A687" s="10"/>
      <c r="B687" s="10"/>
      <c r="C687" s="10"/>
      <c r="D687" s="18" t="s">
        <v>395</v>
      </c>
      <c r="E687" s="10"/>
      <c r="F687" s="10"/>
      <c r="G687" s="10"/>
      <c r="H687" s="10"/>
      <c r="I687" s="10"/>
      <c r="J687" s="10"/>
      <c r="K687" s="10"/>
      <c r="L687" s="10"/>
      <c r="M687" s="10"/>
    </row>
    <row r="688" spans="1:13" x14ac:dyDescent="0.25">
      <c r="A688" s="10"/>
      <c r="B688" s="10"/>
      <c r="C688" s="9" t="s">
        <v>23</v>
      </c>
      <c r="D688" s="25"/>
      <c r="E688" s="9" t="s">
        <v>396</v>
      </c>
      <c r="F688" s="12">
        <v>1</v>
      </c>
      <c r="G688" s="13">
        <v>12.25</v>
      </c>
      <c r="H688" s="13">
        <v>0</v>
      </c>
      <c r="I688" s="13">
        <v>0</v>
      </c>
      <c r="J688" s="11">
        <f>OR(F688&lt;&gt;0,G688&lt;&gt;0,H688&lt;&gt;0,I688&lt;&gt;0)*(F688 + (F688 = 0))*(G688 + (G688 = 0))*(H688 + (H688 = 0))*(I688 + (I688 = 0))</f>
        <v>12.25</v>
      </c>
      <c r="K688" s="10"/>
      <c r="L688" s="10"/>
      <c r="M688" s="10"/>
    </row>
    <row r="689" spans="1:13" x14ac:dyDescent="0.25">
      <c r="A689" s="10"/>
      <c r="B689" s="10"/>
      <c r="C689" s="9" t="s">
        <v>23</v>
      </c>
      <c r="D689" s="25"/>
      <c r="E689" s="9" t="s">
        <v>397</v>
      </c>
      <c r="F689" s="12">
        <v>1</v>
      </c>
      <c r="G689" s="13">
        <v>12.4</v>
      </c>
      <c r="H689" s="13">
        <v>1</v>
      </c>
      <c r="I689" s="13">
        <v>0</v>
      </c>
      <c r="J689" s="11">
        <f>OR(F689&lt;&gt;0,G689&lt;&gt;0,H689&lt;&gt;0,I689&lt;&gt;0)*(F689 + (F689 = 0))*(G689 + (G689 = 0))*(H689 + (H689 = 0))*(I689 + (I689 = 0))</f>
        <v>12.4</v>
      </c>
      <c r="K689" s="10"/>
      <c r="L689" s="10"/>
      <c r="M689" s="10"/>
    </row>
    <row r="690" spans="1:13" x14ac:dyDescent="0.25">
      <c r="A690" s="10"/>
      <c r="B690" s="10"/>
      <c r="C690" s="9" t="s">
        <v>23</v>
      </c>
      <c r="D690" s="25"/>
      <c r="E690" s="9" t="s">
        <v>16</v>
      </c>
      <c r="F690" s="12">
        <v>1</v>
      </c>
      <c r="G690" s="13">
        <v>3.75</v>
      </c>
      <c r="H690" s="13">
        <v>0.8</v>
      </c>
      <c r="I690" s="13">
        <v>0</v>
      </c>
      <c r="J690" s="11">
        <f>OR(F690&lt;&gt;0,G690&lt;&gt;0,H690&lt;&gt;0,I690&lt;&gt;0)*(F690 + (F690 = 0))*(G690 + (G690 = 0))*(H690 + (H690 = 0))*(I690 + (I690 = 0))</f>
        <v>3</v>
      </c>
      <c r="K690" s="10"/>
      <c r="L690" s="10"/>
      <c r="M690" s="10"/>
    </row>
    <row r="691" spans="1:13" x14ac:dyDescent="0.25">
      <c r="A691" s="10"/>
      <c r="B691" s="10"/>
      <c r="C691" s="9" t="s">
        <v>23</v>
      </c>
      <c r="D691" s="25"/>
      <c r="E691" s="9" t="s">
        <v>16</v>
      </c>
      <c r="F691" s="12">
        <v>1</v>
      </c>
      <c r="G691" s="13">
        <v>5.05</v>
      </c>
      <c r="H691" s="13">
        <v>0.5</v>
      </c>
      <c r="I691" s="13">
        <v>0</v>
      </c>
      <c r="J691" s="11">
        <f>OR(F691&lt;&gt;0,G691&lt;&gt;0,H691&lt;&gt;0,I691&lt;&gt;0)*(F691 + (F691 = 0))*(G691 + (G691 = 0))*(H691 + (H691 = 0))*(I691 + (I691 = 0))</f>
        <v>2.5299999999999998</v>
      </c>
      <c r="K691" s="10"/>
      <c r="L691" s="10"/>
      <c r="M691" s="10"/>
    </row>
    <row r="692" spans="1:13" x14ac:dyDescent="0.25">
      <c r="A692" s="10"/>
      <c r="B692" s="10"/>
      <c r="C692" s="9" t="s">
        <v>23</v>
      </c>
      <c r="D692" s="25"/>
      <c r="E692" s="9" t="s">
        <v>16</v>
      </c>
      <c r="F692" s="12">
        <v>1</v>
      </c>
      <c r="G692" s="13">
        <v>8</v>
      </c>
      <c r="H692" s="13">
        <v>0.65</v>
      </c>
      <c r="I692" s="13">
        <v>0</v>
      </c>
      <c r="J692" s="11">
        <f>OR(F692&lt;&gt;0,G692&lt;&gt;0,H692&lt;&gt;0,I692&lt;&gt;0)*(F692 + (F692 = 0))*(G692 + (G692 = 0))*(H692 + (H692 = 0))*(I692 + (I692 = 0))</f>
        <v>5.2</v>
      </c>
      <c r="K692" s="10"/>
      <c r="L692" s="10"/>
      <c r="M692" s="10"/>
    </row>
    <row r="693" spans="1:13" x14ac:dyDescent="0.25">
      <c r="A693" s="10"/>
      <c r="B693" s="10"/>
      <c r="C693" s="9" t="s">
        <v>23</v>
      </c>
      <c r="D693" s="25"/>
      <c r="E693" s="9" t="s">
        <v>16</v>
      </c>
      <c r="F693" s="12">
        <v>1</v>
      </c>
      <c r="G693" s="13">
        <v>4.9000000000000004</v>
      </c>
      <c r="H693" s="13">
        <v>0.5</v>
      </c>
      <c r="I693" s="13">
        <v>0</v>
      </c>
      <c r="J693" s="11">
        <f>OR(F693&lt;&gt;0,G693&lt;&gt;0,H693&lt;&gt;0,I693&lt;&gt;0)*(F693 + (F693 = 0))*(G693 + (G693 = 0))*(H693 + (H693 = 0))*(I693 + (I693 = 0))</f>
        <v>2.4500000000000002</v>
      </c>
      <c r="K693" s="10"/>
      <c r="L693" s="10"/>
      <c r="M693" s="10"/>
    </row>
    <row r="694" spans="1:13" x14ac:dyDescent="0.25">
      <c r="A694" s="10"/>
      <c r="B694" s="10"/>
      <c r="C694" s="9" t="s">
        <v>23</v>
      </c>
      <c r="D694" s="25"/>
      <c r="E694" s="9" t="s">
        <v>16</v>
      </c>
      <c r="F694" s="12">
        <v>1</v>
      </c>
      <c r="G694" s="13">
        <v>5.5</v>
      </c>
      <c r="H694" s="13">
        <v>0.5</v>
      </c>
      <c r="I694" s="13">
        <v>0</v>
      </c>
      <c r="J694" s="11">
        <f>OR(F694&lt;&gt;0,G694&lt;&gt;0,H694&lt;&gt;0,I694&lt;&gt;0)*(F694 + (F694 = 0))*(G694 + (G694 = 0))*(H694 + (H694 = 0))*(I694 + (I694 = 0))</f>
        <v>2.75</v>
      </c>
      <c r="K694" s="10"/>
      <c r="L694" s="10"/>
      <c r="M694" s="10"/>
    </row>
    <row r="695" spans="1:13" x14ac:dyDescent="0.25">
      <c r="A695" s="10"/>
      <c r="B695" s="10"/>
      <c r="C695" s="9" t="s">
        <v>23</v>
      </c>
      <c r="D695" s="25"/>
      <c r="E695" s="9" t="s">
        <v>16</v>
      </c>
      <c r="F695" s="12">
        <v>1</v>
      </c>
      <c r="G695" s="13">
        <v>3.65</v>
      </c>
      <c r="H695" s="13">
        <v>0.6</v>
      </c>
      <c r="I695" s="13">
        <v>0</v>
      </c>
      <c r="J695" s="11">
        <f>OR(F695&lt;&gt;0,G695&lt;&gt;0,H695&lt;&gt;0,I695&lt;&gt;0)*(F695 + (F695 = 0))*(G695 + (G695 = 0))*(H695 + (H695 = 0))*(I695 + (I695 = 0))</f>
        <v>2.19</v>
      </c>
      <c r="K695" s="10"/>
      <c r="L695" s="10"/>
      <c r="M695" s="10"/>
    </row>
    <row r="696" spans="1:13" x14ac:dyDescent="0.25">
      <c r="A696" s="10"/>
      <c r="B696" s="10"/>
      <c r="C696" s="9" t="s">
        <v>23</v>
      </c>
      <c r="D696" s="25"/>
      <c r="E696" s="9" t="s">
        <v>398</v>
      </c>
      <c r="F696" s="12">
        <v>1</v>
      </c>
      <c r="G696" s="13">
        <v>3.35</v>
      </c>
      <c r="H696" s="13">
        <v>3.7</v>
      </c>
      <c r="I696" s="13">
        <v>0</v>
      </c>
      <c r="J696" s="11">
        <f>OR(F696&lt;&gt;0,G696&lt;&gt;0,H696&lt;&gt;0,I696&lt;&gt;0)*(F696 + (F696 = 0))*(G696 + (G696 = 0))*(H696 + (H696 = 0))*(I696 + (I696 = 0))</f>
        <v>12.4</v>
      </c>
      <c r="K696" s="10"/>
      <c r="L696" s="10"/>
      <c r="M696" s="10"/>
    </row>
    <row r="697" spans="1:13" x14ac:dyDescent="0.25">
      <c r="A697" s="10"/>
      <c r="B697" s="10"/>
      <c r="C697" s="9" t="s">
        <v>23</v>
      </c>
      <c r="D697" s="25"/>
      <c r="E697" s="9" t="s">
        <v>399</v>
      </c>
      <c r="F697" s="12">
        <v>1</v>
      </c>
      <c r="G697" s="13">
        <v>1.85</v>
      </c>
      <c r="H697" s="13">
        <v>0.7</v>
      </c>
      <c r="I697" s="13">
        <v>0</v>
      </c>
      <c r="J697" s="11">
        <f>OR(F697&lt;&gt;0,G697&lt;&gt;0,H697&lt;&gt;0,I697&lt;&gt;0)*(F697 + (F697 = 0))*(G697 + (G697 = 0))*(H697 + (H697 = 0))*(I697 + (I697 = 0))</f>
        <v>1.3</v>
      </c>
      <c r="K697" s="10"/>
      <c r="L697" s="10"/>
      <c r="M697" s="10"/>
    </row>
    <row r="698" spans="1:13" x14ac:dyDescent="0.25">
      <c r="A698" s="10"/>
      <c r="B698" s="10"/>
      <c r="C698" s="9" t="s">
        <v>23</v>
      </c>
      <c r="D698" s="25"/>
      <c r="E698" s="9" t="s">
        <v>16</v>
      </c>
      <c r="F698" s="12">
        <v>1</v>
      </c>
      <c r="G698" s="13">
        <v>3.1</v>
      </c>
      <c r="H698" s="13">
        <v>0.65</v>
      </c>
      <c r="I698" s="13">
        <v>0</v>
      </c>
      <c r="J698" s="11">
        <f>OR(F698&lt;&gt;0,G698&lt;&gt;0,H698&lt;&gt;0,I698&lt;&gt;0)*(F698 + (F698 = 0))*(G698 + (G698 = 0))*(H698 + (H698 = 0))*(I698 + (I698 = 0))</f>
        <v>2.02</v>
      </c>
      <c r="K698" s="10"/>
      <c r="L698" s="10"/>
      <c r="M698" s="10"/>
    </row>
    <row r="699" spans="1:13" x14ac:dyDescent="0.25">
      <c r="A699" s="10"/>
      <c r="B699" s="10"/>
      <c r="C699" s="9" t="s">
        <v>23</v>
      </c>
      <c r="D699" s="25"/>
      <c r="E699" s="9" t="s">
        <v>16</v>
      </c>
      <c r="F699" s="12">
        <v>1</v>
      </c>
      <c r="G699" s="13">
        <v>2.8</v>
      </c>
      <c r="H699" s="13">
        <v>0.6</v>
      </c>
      <c r="I699" s="13">
        <v>0</v>
      </c>
      <c r="J699" s="11">
        <f>OR(F699&lt;&gt;0,G699&lt;&gt;0,H699&lt;&gt;0,I699&lt;&gt;0)*(F699 + (F699 = 0))*(G699 + (G699 = 0))*(H699 + (H699 = 0))*(I699 + (I699 = 0))</f>
        <v>1.68</v>
      </c>
      <c r="K699" s="10"/>
      <c r="L699" s="10"/>
      <c r="M699" s="10"/>
    </row>
    <row r="700" spans="1:13" x14ac:dyDescent="0.25">
      <c r="A700" s="10"/>
      <c r="B700" s="10"/>
      <c r="C700" s="9" t="s">
        <v>23</v>
      </c>
      <c r="D700" s="25"/>
      <c r="E700" s="9" t="s">
        <v>16</v>
      </c>
      <c r="F700" s="12">
        <v>1</v>
      </c>
      <c r="G700" s="13">
        <v>2.25</v>
      </c>
      <c r="H700" s="13">
        <v>0.8</v>
      </c>
      <c r="I700" s="13">
        <v>0</v>
      </c>
      <c r="J700" s="11">
        <f>OR(F700&lt;&gt;0,G700&lt;&gt;0,H700&lt;&gt;0,I700&lt;&gt;0)*(F700 + (F700 = 0))*(G700 + (G700 = 0))*(H700 + (H700 = 0))*(I700 + (I700 = 0))</f>
        <v>1.8</v>
      </c>
      <c r="K700" s="10"/>
      <c r="L700" s="10"/>
      <c r="M700" s="10"/>
    </row>
    <row r="701" spans="1:13" x14ac:dyDescent="0.25">
      <c r="A701" s="10"/>
      <c r="B701" s="10"/>
      <c r="C701" s="9" t="s">
        <v>23</v>
      </c>
      <c r="D701" s="25"/>
      <c r="E701" s="9" t="s">
        <v>16</v>
      </c>
      <c r="F701" s="12">
        <v>1</v>
      </c>
      <c r="G701" s="13">
        <v>2</v>
      </c>
      <c r="H701" s="13">
        <v>0.45</v>
      </c>
      <c r="I701" s="13">
        <v>0</v>
      </c>
      <c r="J701" s="11">
        <f>OR(F701&lt;&gt;0,G701&lt;&gt;0,H701&lt;&gt;0,I701&lt;&gt;0)*(F701 + (F701 = 0))*(G701 + (G701 = 0))*(H701 + (H701 = 0))*(I701 + (I701 = 0))</f>
        <v>0.9</v>
      </c>
      <c r="K701" s="10"/>
      <c r="L701" s="10"/>
      <c r="M701" s="10"/>
    </row>
    <row r="702" spans="1:13" x14ac:dyDescent="0.25">
      <c r="A702" s="10"/>
      <c r="B702" s="10"/>
      <c r="C702" s="9" t="s">
        <v>23</v>
      </c>
      <c r="D702" s="25"/>
      <c r="E702" s="9" t="s">
        <v>400</v>
      </c>
      <c r="F702" s="12">
        <v>2</v>
      </c>
      <c r="G702" s="13">
        <v>6.65</v>
      </c>
      <c r="H702" s="13">
        <v>0.35</v>
      </c>
      <c r="I702" s="13">
        <v>0</v>
      </c>
      <c r="J702" s="11">
        <f>OR(F702&lt;&gt;0,G702&lt;&gt;0,H702&lt;&gt;0,I702&lt;&gt;0)*(F702 + (F702 = 0))*(G702 + (G702 = 0))*(H702 + (H702 = 0))*(I702 + (I702 = 0))</f>
        <v>4.66</v>
      </c>
      <c r="K702" s="10"/>
      <c r="L702" s="10"/>
      <c r="M702" s="10"/>
    </row>
    <row r="703" spans="1:13" x14ac:dyDescent="0.25">
      <c r="A703" s="10"/>
      <c r="B703" s="10"/>
      <c r="C703" s="9" t="s">
        <v>23</v>
      </c>
      <c r="D703" s="25"/>
      <c r="E703" s="9" t="s">
        <v>16</v>
      </c>
      <c r="F703" s="12">
        <v>1</v>
      </c>
      <c r="G703" s="13">
        <v>5.5</v>
      </c>
      <c r="H703" s="13">
        <v>0.45</v>
      </c>
      <c r="I703" s="13">
        <v>0</v>
      </c>
      <c r="J703" s="11">
        <f>OR(F703&lt;&gt;0,G703&lt;&gt;0,H703&lt;&gt;0,I703&lt;&gt;0)*(F703 + (F703 = 0))*(G703 + (G703 = 0))*(H703 + (H703 = 0))*(I703 + (I703 = 0))</f>
        <v>2.48</v>
      </c>
      <c r="K703" s="10"/>
      <c r="L703" s="10"/>
      <c r="M703" s="10"/>
    </row>
    <row r="704" spans="1:13" x14ac:dyDescent="0.25">
      <c r="A704" s="10"/>
      <c r="B704" s="10"/>
      <c r="C704" s="9" t="s">
        <v>23</v>
      </c>
      <c r="D704" s="25"/>
      <c r="E704" s="9" t="s">
        <v>401</v>
      </c>
      <c r="F704" s="12">
        <v>4</v>
      </c>
      <c r="G704" s="13">
        <v>3</v>
      </c>
      <c r="H704" s="13">
        <v>0.4</v>
      </c>
      <c r="I704" s="13">
        <v>0</v>
      </c>
      <c r="J704" s="11">
        <f>OR(F704&lt;&gt;0,G704&lt;&gt;0,H704&lt;&gt;0,I704&lt;&gt;0)*(F704 + (F704 = 0))*(G704 + (G704 = 0))*(H704 + (H704 = 0))*(I704 + (I704 = 0))</f>
        <v>4.8</v>
      </c>
      <c r="K704" s="10"/>
      <c r="L704" s="10"/>
      <c r="M704" s="10"/>
    </row>
    <row r="705" spans="1:13" x14ac:dyDescent="0.25">
      <c r="A705" s="10"/>
      <c r="B705" s="10"/>
      <c r="C705" s="9" t="s">
        <v>23</v>
      </c>
      <c r="D705" s="25"/>
      <c r="E705" s="9" t="s">
        <v>16</v>
      </c>
      <c r="F705" s="12">
        <v>1</v>
      </c>
      <c r="G705" s="13">
        <v>4</v>
      </c>
      <c r="H705" s="13">
        <v>0.4</v>
      </c>
      <c r="I705" s="13">
        <v>0</v>
      </c>
      <c r="J705" s="11">
        <f>OR(F705&lt;&gt;0,G705&lt;&gt;0,H705&lt;&gt;0,I705&lt;&gt;0)*(F705 + (F705 = 0))*(G705 + (G705 = 0))*(H705 + (H705 = 0))*(I705 + (I705 = 0))</f>
        <v>1.6</v>
      </c>
      <c r="K705" s="10"/>
      <c r="L705" s="10"/>
      <c r="M705" s="10"/>
    </row>
    <row r="706" spans="1:13" x14ac:dyDescent="0.25">
      <c r="A706" s="10"/>
      <c r="B706" s="10"/>
      <c r="C706" s="9" t="s">
        <v>23</v>
      </c>
      <c r="D706" s="25"/>
      <c r="E706" s="9" t="s">
        <v>16</v>
      </c>
      <c r="F706" s="12">
        <v>1</v>
      </c>
      <c r="G706" s="13">
        <v>3.8</v>
      </c>
      <c r="H706" s="13">
        <v>0.4</v>
      </c>
      <c r="I706" s="13">
        <v>0</v>
      </c>
      <c r="J706" s="11">
        <f>OR(F706&lt;&gt;0,G706&lt;&gt;0,H706&lt;&gt;0,I706&lt;&gt;0)*(F706 + (F706 = 0))*(G706 + (G706 = 0))*(H706 + (H706 = 0))*(I706 + (I706 = 0))</f>
        <v>1.52</v>
      </c>
      <c r="K706" s="10"/>
      <c r="L706" s="10"/>
      <c r="M706" s="10"/>
    </row>
    <row r="707" spans="1:13" x14ac:dyDescent="0.25">
      <c r="A707" s="10"/>
      <c r="B707" s="10"/>
      <c r="C707" s="9" t="s">
        <v>23</v>
      </c>
      <c r="D707" s="25"/>
      <c r="E707" s="9" t="s">
        <v>16</v>
      </c>
      <c r="F707" s="12">
        <v>1</v>
      </c>
      <c r="G707" s="13">
        <v>6.5</v>
      </c>
      <c r="H707" s="13">
        <v>0.35</v>
      </c>
      <c r="I707" s="13">
        <v>0</v>
      </c>
      <c r="J707" s="11">
        <f>OR(F707&lt;&gt;0,G707&lt;&gt;0,H707&lt;&gt;0,I707&lt;&gt;0)*(F707 + (F707 = 0))*(G707 + (G707 = 0))*(H707 + (H707 = 0))*(I707 + (I707 = 0))</f>
        <v>2.2799999999999998</v>
      </c>
      <c r="K707" s="10"/>
      <c r="L707" s="10"/>
      <c r="M707" s="10"/>
    </row>
    <row r="708" spans="1:13" x14ac:dyDescent="0.25">
      <c r="A708" s="10"/>
      <c r="B708" s="10"/>
      <c r="C708" s="9" t="s">
        <v>23</v>
      </c>
      <c r="D708" s="25"/>
      <c r="E708" s="9" t="s">
        <v>16</v>
      </c>
      <c r="F708" s="12">
        <v>1</v>
      </c>
      <c r="G708" s="13">
        <v>1.85</v>
      </c>
      <c r="H708" s="13">
        <v>0.35</v>
      </c>
      <c r="I708" s="13">
        <v>0</v>
      </c>
      <c r="J708" s="11">
        <f>OR(F708&lt;&gt;0,G708&lt;&gt;0,H708&lt;&gt;0,I708&lt;&gt;0)*(F708 + (F708 = 0))*(G708 + (G708 = 0))*(H708 + (H708 = 0))*(I708 + (I708 = 0))</f>
        <v>0.65</v>
      </c>
      <c r="K708" s="10"/>
      <c r="L708" s="10"/>
      <c r="M708" s="10"/>
    </row>
    <row r="709" spans="1:13" x14ac:dyDescent="0.25">
      <c r="A709" s="10"/>
      <c r="B709" s="10"/>
      <c r="C709" s="9" t="s">
        <v>23</v>
      </c>
      <c r="D709" s="25"/>
      <c r="E709" s="9" t="s">
        <v>16</v>
      </c>
      <c r="F709" s="12">
        <v>1</v>
      </c>
      <c r="G709" s="13">
        <v>2.95</v>
      </c>
      <c r="H709" s="13">
        <v>0.5</v>
      </c>
      <c r="I709" s="13">
        <v>0</v>
      </c>
      <c r="J709" s="11">
        <f>OR(F709&lt;&gt;0,G709&lt;&gt;0,H709&lt;&gt;0,I709&lt;&gt;0)*(F709 + (F709 = 0))*(G709 + (G709 = 0))*(H709 + (H709 = 0))*(I709 + (I709 = 0))</f>
        <v>1.48</v>
      </c>
      <c r="K709" s="10"/>
      <c r="L709" s="10"/>
      <c r="M709" s="10"/>
    </row>
    <row r="710" spans="1:13" x14ac:dyDescent="0.25">
      <c r="A710" s="10"/>
      <c r="B710" s="10"/>
      <c r="C710" s="9" t="s">
        <v>23</v>
      </c>
      <c r="D710" s="25"/>
      <c r="E710" s="9" t="s">
        <v>402</v>
      </c>
      <c r="F710" s="12">
        <v>1</v>
      </c>
      <c r="G710" s="13">
        <v>12.6</v>
      </c>
      <c r="H710" s="13">
        <v>0.45</v>
      </c>
      <c r="I710" s="13">
        <v>0</v>
      </c>
      <c r="J710" s="11">
        <f>OR(F710&lt;&gt;0,G710&lt;&gt;0,H710&lt;&gt;0,I710&lt;&gt;0)*(F710 + (F710 = 0))*(G710 + (G710 = 0))*(H710 + (H710 = 0))*(I710 + (I710 = 0))</f>
        <v>5.67</v>
      </c>
      <c r="K710" s="10"/>
      <c r="L710" s="10"/>
      <c r="M710" s="10"/>
    </row>
    <row r="711" spans="1:13" x14ac:dyDescent="0.25">
      <c r="A711" s="10"/>
      <c r="B711" s="10"/>
      <c r="C711" s="9" t="s">
        <v>23</v>
      </c>
      <c r="D711" s="25"/>
      <c r="E711" s="9" t="s">
        <v>16</v>
      </c>
      <c r="F711" s="12">
        <v>1</v>
      </c>
      <c r="G711" s="13">
        <v>4.75</v>
      </c>
      <c r="H711" s="13">
        <v>0.45</v>
      </c>
      <c r="I711" s="13">
        <v>0</v>
      </c>
      <c r="J711" s="11">
        <f>OR(F711&lt;&gt;0,G711&lt;&gt;0,H711&lt;&gt;0,I711&lt;&gt;0)*(F711 + (F711 = 0))*(G711 + (G711 = 0))*(H711 + (H711 = 0))*(I711 + (I711 = 0))</f>
        <v>2.14</v>
      </c>
      <c r="K711" s="10"/>
      <c r="L711" s="10"/>
      <c r="M711" s="10"/>
    </row>
    <row r="712" spans="1:13" x14ac:dyDescent="0.25">
      <c r="A712" s="10"/>
      <c r="B712" s="10"/>
      <c r="C712" s="9" t="s">
        <v>23</v>
      </c>
      <c r="D712" s="25"/>
      <c r="E712" s="9" t="s">
        <v>16</v>
      </c>
      <c r="F712" s="12">
        <v>1</v>
      </c>
      <c r="G712" s="13">
        <v>5.55</v>
      </c>
      <c r="H712" s="13">
        <v>0.6</v>
      </c>
      <c r="I712" s="13">
        <v>0</v>
      </c>
      <c r="J712" s="11">
        <f>OR(F712&lt;&gt;0,G712&lt;&gt;0,H712&lt;&gt;0,I712&lt;&gt;0)*(F712 + (F712 = 0))*(G712 + (G712 = 0))*(H712 + (H712 = 0))*(I712 + (I712 = 0))</f>
        <v>3.33</v>
      </c>
      <c r="K712" s="10"/>
      <c r="L712" s="10"/>
      <c r="M712" s="10"/>
    </row>
    <row r="713" spans="1:13" x14ac:dyDescent="0.25">
      <c r="A713" s="10"/>
      <c r="B713" s="10"/>
      <c r="C713" s="9" t="s">
        <v>23</v>
      </c>
      <c r="D713" s="25"/>
      <c r="E713" s="9" t="s">
        <v>16</v>
      </c>
      <c r="F713" s="12">
        <v>1</v>
      </c>
      <c r="G713" s="13">
        <v>1.1499999999999999</v>
      </c>
      <c r="H713" s="13">
        <v>0.6</v>
      </c>
      <c r="I713" s="13">
        <v>0</v>
      </c>
      <c r="J713" s="11">
        <f>OR(F713&lt;&gt;0,G713&lt;&gt;0,H713&lt;&gt;0,I713&lt;&gt;0)*(F713 + (F713 = 0))*(G713 + (G713 = 0))*(H713 + (H713 = 0))*(I713 + (I713 = 0))</f>
        <v>0.69</v>
      </c>
      <c r="K713" s="10"/>
      <c r="L713" s="10"/>
      <c r="M713" s="10"/>
    </row>
    <row r="714" spans="1:13" x14ac:dyDescent="0.25">
      <c r="A714" s="10"/>
      <c r="B714" s="10"/>
      <c r="C714" s="9" t="s">
        <v>23</v>
      </c>
      <c r="D714" s="25"/>
      <c r="E714" s="9" t="s">
        <v>16</v>
      </c>
      <c r="F714" s="12">
        <v>1</v>
      </c>
      <c r="G714" s="13">
        <v>6</v>
      </c>
      <c r="H714" s="13">
        <v>0.65</v>
      </c>
      <c r="I714" s="13">
        <v>0</v>
      </c>
      <c r="J714" s="11">
        <f>OR(F714&lt;&gt;0,G714&lt;&gt;0,H714&lt;&gt;0,I714&lt;&gt;0)*(F714 + (F714 = 0))*(G714 + (G714 = 0))*(H714 + (H714 = 0))*(I714 + (I714 = 0))</f>
        <v>3.9</v>
      </c>
      <c r="K714" s="10"/>
      <c r="L714" s="10"/>
      <c r="M714" s="10"/>
    </row>
    <row r="715" spans="1:13" x14ac:dyDescent="0.25">
      <c r="A715" s="10"/>
      <c r="B715" s="10"/>
      <c r="C715" s="9" t="s">
        <v>23</v>
      </c>
      <c r="D715" s="25"/>
      <c r="E715" s="9" t="s">
        <v>403</v>
      </c>
      <c r="F715" s="12">
        <v>1</v>
      </c>
      <c r="G715" s="13">
        <v>11.55</v>
      </c>
      <c r="H715" s="13">
        <v>0.5</v>
      </c>
      <c r="I715" s="13">
        <v>0</v>
      </c>
      <c r="J715" s="11">
        <f>OR(F715&lt;&gt;0,G715&lt;&gt;0,H715&lt;&gt;0,I715&lt;&gt;0)*(F715 + (F715 = 0))*(G715 + (G715 = 0))*(H715 + (H715 = 0))*(I715 + (I715 = 0))</f>
        <v>5.78</v>
      </c>
      <c r="K715" s="10"/>
      <c r="L715" s="10"/>
      <c r="M715" s="10"/>
    </row>
    <row r="716" spans="1:13" x14ac:dyDescent="0.25">
      <c r="A716" s="10"/>
      <c r="B716" s="10"/>
      <c r="C716" s="9" t="s">
        <v>23</v>
      </c>
      <c r="D716" s="25"/>
      <c r="E716" s="9" t="s">
        <v>16</v>
      </c>
      <c r="F716" s="12">
        <v>1</v>
      </c>
      <c r="G716" s="13">
        <v>19.5</v>
      </c>
      <c r="H716" s="13">
        <v>0.6</v>
      </c>
      <c r="I716" s="13">
        <v>0</v>
      </c>
      <c r="J716" s="11">
        <f>OR(F716&lt;&gt;0,G716&lt;&gt;0,H716&lt;&gt;0,I716&lt;&gt;0)*(F716 + (F716 = 0))*(G716 + (G716 = 0))*(H716 + (H716 = 0))*(I716 + (I716 = 0))</f>
        <v>11.7</v>
      </c>
      <c r="K716" s="10"/>
      <c r="L716" s="10"/>
      <c r="M716" s="10"/>
    </row>
    <row r="717" spans="1:13" x14ac:dyDescent="0.25">
      <c r="A717" s="10"/>
      <c r="B717" s="10"/>
      <c r="C717" s="9" t="s">
        <v>23</v>
      </c>
      <c r="D717" s="25"/>
      <c r="E717" s="9" t="s">
        <v>16</v>
      </c>
      <c r="F717" s="12">
        <v>1</v>
      </c>
      <c r="G717" s="13">
        <v>4.6500000000000004</v>
      </c>
      <c r="H717" s="13">
        <v>0.45</v>
      </c>
      <c r="I717" s="13">
        <v>0</v>
      </c>
      <c r="J717" s="11">
        <f>OR(F717&lt;&gt;0,G717&lt;&gt;0,H717&lt;&gt;0,I717&lt;&gt;0)*(F717 + (F717 = 0))*(G717 + (G717 = 0))*(H717 + (H717 = 0))*(I717 + (I717 = 0))</f>
        <v>2.09</v>
      </c>
      <c r="K717" s="10"/>
      <c r="L717" s="10"/>
      <c r="M717" s="10"/>
    </row>
    <row r="718" spans="1:13" x14ac:dyDescent="0.25">
      <c r="A718" s="10"/>
      <c r="B718" s="10"/>
      <c r="C718" s="9" t="s">
        <v>23</v>
      </c>
      <c r="D718" s="25"/>
      <c r="E718" s="9" t="s">
        <v>16</v>
      </c>
      <c r="F718" s="12">
        <v>1</v>
      </c>
      <c r="G718" s="13">
        <v>6.5</v>
      </c>
      <c r="H718" s="13">
        <v>0.6</v>
      </c>
      <c r="I718" s="13">
        <v>0</v>
      </c>
      <c r="J718" s="11">
        <f>OR(F718&lt;&gt;0,G718&lt;&gt;0,H718&lt;&gt;0,I718&lt;&gt;0)*(F718 + (F718 = 0))*(G718 + (G718 = 0))*(H718 + (H718 = 0))*(I718 + (I718 = 0))</f>
        <v>3.9</v>
      </c>
      <c r="K718" s="10"/>
      <c r="L718" s="10"/>
      <c r="M718" s="10"/>
    </row>
    <row r="719" spans="1:13" x14ac:dyDescent="0.25">
      <c r="A719" s="10"/>
      <c r="B719" s="10"/>
      <c r="C719" s="9" t="s">
        <v>23</v>
      </c>
      <c r="D719" s="25"/>
      <c r="E719" s="9" t="s">
        <v>16</v>
      </c>
      <c r="F719" s="12">
        <v>1</v>
      </c>
      <c r="G719" s="13">
        <v>7.4</v>
      </c>
      <c r="H719" s="13">
        <v>0.5</v>
      </c>
      <c r="I719" s="13">
        <v>0</v>
      </c>
      <c r="J719" s="11">
        <f>OR(F719&lt;&gt;0,G719&lt;&gt;0,H719&lt;&gt;0,I719&lt;&gt;0)*(F719 + (F719 = 0))*(G719 + (G719 = 0))*(H719 + (H719 = 0))*(I719 + (I719 = 0))</f>
        <v>3.7</v>
      </c>
      <c r="K719" s="10"/>
      <c r="L719" s="10"/>
      <c r="M719" s="10"/>
    </row>
    <row r="720" spans="1:13" x14ac:dyDescent="0.25">
      <c r="A720" s="10"/>
      <c r="B720" s="10"/>
      <c r="C720" s="9" t="s">
        <v>23</v>
      </c>
      <c r="D720" s="25"/>
      <c r="E720" s="9" t="s">
        <v>16</v>
      </c>
      <c r="F720" s="12">
        <v>1</v>
      </c>
      <c r="G720" s="13">
        <v>4.6500000000000004</v>
      </c>
      <c r="H720" s="13">
        <v>0.4</v>
      </c>
      <c r="I720" s="13">
        <v>0</v>
      </c>
      <c r="J720" s="11">
        <f>OR(F720&lt;&gt;0,G720&lt;&gt;0,H720&lt;&gt;0,I720&lt;&gt;0)*(F720 + (F720 = 0))*(G720 + (G720 = 0))*(H720 + (H720 = 0))*(I720 + (I720 = 0))</f>
        <v>1.86</v>
      </c>
      <c r="K720" s="10"/>
      <c r="L720" s="10"/>
      <c r="M720" s="10"/>
    </row>
    <row r="721" spans="1:13" x14ac:dyDescent="0.25">
      <c r="A721" s="10"/>
      <c r="B721" s="10"/>
      <c r="C721" s="9" t="s">
        <v>23</v>
      </c>
      <c r="D721" s="25"/>
      <c r="E721" s="9" t="s">
        <v>16</v>
      </c>
      <c r="F721" s="12">
        <v>1</v>
      </c>
      <c r="G721" s="13">
        <v>13.35</v>
      </c>
      <c r="H721" s="13">
        <v>0.45</v>
      </c>
      <c r="I721" s="13">
        <v>0</v>
      </c>
      <c r="J721" s="11">
        <f>OR(F721&lt;&gt;0,G721&lt;&gt;0,H721&lt;&gt;0,I721&lt;&gt;0)*(F721 + (F721 = 0))*(G721 + (G721 = 0))*(H721 + (H721 = 0))*(I721 + (I721 = 0))</f>
        <v>6.01</v>
      </c>
      <c r="K721" s="10"/>
      <c r="L721" s="10"/>
      <c r="M721" s="10"/>
    </row>
    <row r="722" spans="1:13" x14ac:dyDescent="0.25">
      <c r="A722" s="10"/>
      <c r="B722" s="10"/>
      <c r="C722" s="9" t="s">
        <v>23</v>
      </c>
      <c r="D722" s="25"/>
      <c r="E722" s="9" t="s">
        <v>16</v>
      </c>
      <c r="F722" s="12">
        <v>1</v>
      </c>
      <c r="G722" s="13">
        <v>1.45</v>
      </c>
      <c r="H722" s="13">
        <v>0.35</v>
      </c>
      <c r="I722" s="13">
        <v>0</v>
      </c>
      <c r="J722" s="11">
        <f>OR(F722&lt;&gt;0,G722&lt;&gt;0,H722&lt;&gt;0,I722&lt;&gt;0)*(F722 + (F722 = 0))*(G722 + (G722 = 0))*(H722 + (H722 = 0))*(I722 + (I722 = 0))</f>
        <v>0.51</v>
      </c>
      <c r="K722" s="10"/>
      <c r="L722" s="10"/>
      <c r="M722" s="10"/>
    </row>
    <row r="723" spans="1:13" x14ac:dyDescent="0.25">
      <c r="A723" s="10"/>
      <c r="B723" s="10"/>
      <c r="C723" s="9" t="s">
        <v>23</v>
      </c>
      <c r="D723" s="25"/>
      <c r="E723" s="9" t="s">
        <v>16</v>
      </c>
      <c r="F723" s="12">
        <v>1</v>
      </c>
      <c r="G723" s="13">
        <v>2.15</v>
      </c>
      <c r="H723" s="13">
        <v>0.45</v>
      </c>
      <c r="I723" s="13">
        <v>0</v>
      </c>
      <c r="J723" s="11">
        <f>OR(F723&lt;&gt;0,G723&lt;&gt;0,H723&lt;&gt;0,I723&lt;&gt;0)*(F723 + (F723 = 0))*(G723 + (G723 = 0))*(H723 + (H723 = 0))*(I723 + (I723 = 0))</f>
        <v>0.97</v>
      </c>
      <c r="K723" s="10"/>
      <c r="L723" s="10"/>
      <c r="M723" s="10"/>
    </row>
    <row r="724" spans="1:13" x14ac:dyDescent="0.25">
      <c r="A724" s="10"/>
      <c r="B724" s="10"/>
      <c r="C724" s="9" t="s">
        <v>23</v>
      </c>
      <c r="D724" s="25"/>
      <c r="E724" s="9" t="s">
        <v>404</v>
      </c>
      <c r="F724" s="12">
        <v>1</v>
      </c>
      <c r="G724" s="13">
        <v>6.1</v>
      </c>
      <c r="H724" s="13">
        <v>0.6</v>
      </c>
      <c r="I724" s="13">
        <v>0</v>
      </c>
      <c r="J724" s="11">
        <f>OR(F724&lt;&gt;0,G724&lt;&gt;0,H724&lt;&gt;0,I724&lt;&gt;0)*(F724 + (F724 = 0))*(G724 + (G724 = 0))*(H724 + (H724 = 0))*(I724 + (I724 = 0))</f>
        <v>3.66</v>
      </c>
      <c r="K724" s="10"/>
      <c r="L724" s="10"/>
      <c r="M724" s="10"/>
    </row>
    <row r="725" spans="1:13" x14ac:dyDescent="0.25">
      <c r="A725" s="10"/>
      <c r="B725" s="10"/>
      <c r="C725" s="9" t="s">
        <v>23</v>
      </c>
      <c r="D725" s="25"/>
      <c r="E725" s="9" t="s">
        <v>16</v>
      </c>
      <c r="F725" s="12">
        <v>1</v>
      </c>
      <c r="G725" s="13">
        <v>6.1</v>
      </c>
      <c r="H725" s="13">
        <v>0.35</v>
      </c>
      <c r="I725" s="13">
        <v>0</v>
      </c>
      <c r="J725" s="11">
        <f>OR(F725&lt;&gt;0,G725&lt;&gt;0,H725&lt;&gt;0,I725&lt;&gt;0)*(F725 + (F725 = 0))*(G725 + (G725 = 0))*(H725 + (H725 = 0))*(I725 + (I725 = 0))</f>
        <v>2.14</v>
      </c>
      <c r="K725" s="10"/>
      <c r="L725" s="10"/>
      <c r="M725" s="10"/>
    </row>
    <row r="726" spans="1:13" x14ac:dyDescent="0.25">
      <c r="A726" s="10"/>
      <c r="B726" s="10"/>
      <c r="C726" s="9" t="s">
        <v>23</v>
      </c>
      <c r="D726" s="25"/>
      <c r="E726" s="9" t="s">
        <v>405</v>
      </c>
      <c r="F726" s="12">
        <v>2</v>
      </c>
      <c r="G726" s="13">
        <v>11.85</v>
      </c>
      <c r="H726" s="13">
        <v>0.5</v>
      </c>
      <c r="I726" s="13">
        <v>0</v>
      </c>
      <c r="J726" s="11">
        <f>OR(F726&lt;&gt;0,G726&lt;&gt;0,H726&lt;&gt;0,I726&lt;&gt;0)*(F726 + (F726 = 0))*(G726 + (G726 = 0))*(H726 + (H726 = 0))*(I726 + (I726 = 0))</f>
        <v>11.85</v>
      </c>
      <c r="K726" s="10"/>
      <c r="L726" s="10"/>
      <c r="M726" s="10"/>
    </row>
    <row r="727" spans="1:13" x14ac:dyDescent="0.25">
      <c r="A727" s="10"/>
      <c r="B727" s="10"/>
      <c r="C727" s="9" t="s">
        <v>23</v>
      </c>
      <c r="D727" s="25"/>
      <c r="E727" s="9" t="s">
        <v>16</v>
      </c>
      <c r="F727" s="12">
        <v>1</v>
      </c>
      <c r="G727" s="13">
        <v>3.05</v>
      </c>
      <c r="H727" s="13">
        <v>0.4</v>
      </c>
      <c r="I727" s="13">
        <v>0</v>
      </c>
      <c r="J727" s="11">
        <f>OR(F727&lt;&gt;0,G727&lt;&gt;0,H727&lt;&gt;0,I727&lt;&gt;0)*(F727 + (F727 = 0))*(G727 + (G727 = 0))*(H727 + (H727 = 0))*(I727 + (I727 = 0))</f>
        <v>1.22</v>
      </c>
      <c r="K727" s="10"/>
      <c r="L727" s="10"/>
      <c r="M727" s="10"/>
    </row>
    <row r="728" spans="1:13" x14ac:dyDescent="0.25">
      <c r="A728" s="10"/>
      <c r="B728" s="10"/>
      <c r="C728" s="9" t="s">
        <v>23</v>
      </c>
      <c r="D728" s="25"/>
      <c r="E728" s="9" t="s">
        <v>406</v>
      </c>
      <c r="F728" s="12">
        <v>1</v>
      </c>
      <c r="G728" s="13">
        <v>11.5</v>
      </c>
      <c r="H728" s="13">
        <v>0.6</v>
      </c>
      <c r="I728" s="13">
        <v>0</v>
      </c>
      <c r="J728" s="11">
        <f>OR(F728&lt;&gt;0,G728&lt;&gt;0,H728&lt;&gt;0,I728&lt;&gt;0)*(F728 + (F728 = 0))*(G728 + (G728 = 0))*(H728 + (H728 = 0))*(I728 + (I728 = 0))</f>
        <v>6.9</v>
      </c>
      <c r="K728" s="10"/>
      <c r="L728" s="10"/>
      <c r="M728" s="10"/>
    </row>
    <row r="729" spans="1:13" x14ac:dyDescent="0.25">
      <c r="A729" s="10"/>
      <c r="B729" s="10"/>
      <c r="C729" s="9" t="s">
        <v>23</v>
      </c>
      <c r="D729" s="25"/>
      <c r="E729" s="9" t="s">
        <v>16</v>
      </c>
      <c r="F729" s="12">
        <v>1</v>
      </c>
      <c r="G729" s="13">
        <v>18.8</v>
      </c>
      <c r="H729" s="13">
        <v>0.45</v>
      </c>
      <c r="I729" s="13">
        <v>0</v>
      </c>
      <c r="J729" s="11">
        <f>OR(F729&lt;&gt;0,G729&lt;&gt;0,H729&lt;&gt;0,I729&lt;&gt;0)*(F729 + (F729 = 0))*(G729 + (G729 = 0))*(H729 + (H729 = 0))*(I729 + (I729 = 0))</f>
        <v>8.4600000000000009</v>
      </c>
      <c r="K729" s="10"/>
      <c r="L729" s="10"/>
      <c r="M729" s="10"/>
    </row>
    <row r="730" spans="1:13" x14ac:dyDescent="0.25">
      <c r="A730" s="10"/>
      <c r="B730" s="10"/>
      <c r="C730" s="9" t="s">
        <v>23</v>
      </c>
      <c r="D730" s="25"/>
      <c r="E730" s="9" t="s">
        <v>16</v>
      </c>
      <c r="F730" s="12">
        <v>1</v>
      </c>
      <c r="G730" s="13">
        <v>4.6500000000000004</v>
      </c>
      <c r="H730" s="13">
        <v>0.6</v>
      </c>
      <c r="I730" s="13">
        <v>0</v>
      </c>
      <c r="J730" s="11">
        <f>OR(F730&lt;&gt;0,G730&lt;&gt;0,H730&lt;&gt;0,I730&lt;&gt;0)*(F730 + (F730 = 0))*(G730 + (G730 = 0))*(H730 + (H730 = 0))*(I730 + (I730 = 0))</f>
        <v>2.79</v>
      </c>
      <c r="K730" s="10"/>
      <c r="L730" s="10"/>
      <c r="M730" s="10"/>
    </row>
    <row r="731" spans="1:13" x14ac:dyDescent="0.25">
      <c r="A731" s="10"/>
      <c r="B731" s="10"/>
      <c r="C731" s="9" t="s">
        <v>23</v>
      </c>
      <c r="D731" s="25"/>
      <c r="E731" s="9" t="s">
        <v>16</v>
      </c>
      <c r="F731" s="12">
        <v>1</v>
      </c>
      <c r="G731" s="13">
        <v>7.2</v>
      </c>
      <c r="H731" s="13">
        <v>0.65</v>
      </c>
      <c r="I731" s="13">
        <v>0</v>
      </c>
      <c r="J731" s="11">
        <f>OR(F731&lt;&gt;0,G731&lt;&gt;0,H731&lt;&gt;0,I731&lt;&gt;0)*(F731 + (F731 = 0))*(G731 + (G731 = 0))*(H731 + (H731 = 0))*(I731 + (I731 = 0))</f>
        <v>4.68</v>
      </c>
      <c r="K731" s="10"/>
      <c r="L731" s="10"/>
      <c r="M731" s="10"/>
    </row>
    <row r="732" spans="1:13" x14ac:dyDescent="0.25">
      <c r="A732" s="10"/>
      <c r="B732" s="10"/>
      <c r="C732" s="9" t="s">
        <v>23</v>
      </c>
      <c r="D732" s="25"/>
      <c r="E732" s="9" t="s">
        <v>16</v>
      </c>
      <c r="F732" s="12">
        <v>1</v>
      </c>
      <c r="G732" s="13">
        <v>3.75</v>
      </c>
      <c r="H732" s="13">
        <v>0.6</v>
      </c>
      <c r="I732" s="13">
        <v>0</v>
      </c>
      <c r="J732" s="11">
        <f>OR(F732&lt;&gt;0,G732&lt;&gt;0,H732&lt;&gt;0,I732&lt;&gt;0)*(F732 + (F732 = 0))*(G732 + (G732 = 0))*(H732 + (H732 = 0))*(I732 + (I732 = 0))</f>
        <v>2.25</v>
      </c>
      <c r="K732" s="10"/>
      <c r="L732" s="10"/>
      <c r="M732" s="10"/>
    </row>
    <row r="733" spans="1:13" x14ac:dyDescent="0.25">
      <c r="A733" s="10"/>
      <c r="B733" s="10"/>
      <c r="C733" s="9" t="s">
        <v>23</v>
      </c>
      <c r="D733" s="25"/>
      <c r="E733" s="9" t="s">
        <v>16</v>
      </c>
      <c r="F733" s="12">
        <v>1</v>
      </c>
      <c r="G733" s="13">
        <v>7.2</v>
      </c>
      <c r="H733" s="13">
        <v>0.7</v>
      </c>
      <c r="I733" s="13">
        <v>0</v>
      </c>
      <c r="J733" s="11">
        <f>OR(F733&lt;&gt;0,G733&lt;&gt;0,H733&lt;&gt;0,I733&lt;&gt;0)*(F733 + (F733 = 0))*(G733 + (G733 = 0))*(H733 + (H733 = 0))*(I733 + (I733 = 0))</f>
        <v>5.04</v>
      </c>
      <c r="K733" s="10"/>
      <c r="L733" s="10"/>
      <c r="M733" s="10"/>
    </row>
    <row r="734" spans="1:13" x14ac:dyDescent="0.25">
      <c r="A734" s="10"/>
      <c r="B734" s="10"/>
      <c r="C734" s="9" t="s">
        <v>23</v>
      </c>
      <c r="D734" s="25"/>
      <c r="E734" s="9" t="s">
        <v>16</v>
      </c>
      <c r="F734" s="12">
        <v>1</v>
      </c>
      <c r="G734" s="13">
        <v>3.25</v>
      </c>
      <c r="H734" s="13">
        <v>0.35</v>
      </c>
      <c r="I734" s="13">
        <v>0</v>
      </c>
      <c r="J734" s="11">
        <f>OR(F734&lt;&gt;0,G734&lt;&gt;0,H734&lt;&gt;0,I734&lt;&gt;0)*(F734 + (F734 = 0))*(G734 + (G734 = 0))*(H734 + (H734 = 0))*(I734 + (I734 = 0))</f>
        <v>1.1399999999999999</v>
      </c>
      <c r="K734" s="10"/>
      <c r="L734" s="10"/>
      <c r="M734" s="10"/>
    </row>
    <row r="735" spans="1:13" x14ac:dyDescent="0.25">
      <c r="A735" s="10"/>
      <c r="B735" s="10"/>
      <c r="C735" s="9" t="s">
        <v>23</v>
      </c>
      <c r="D735" s="25"/>
      <c r="E735" s="9" t="s">
        <v>16</v>
      </c>
      <c r="F735" s="12">
        <v>1</v>
      </c>
      <c r="G735" s="13">
        <v>4.8</v>
      </c>
      <c r="H735" s="13">
        <v>0.5</v>
      </c>
      <c r="I735" s="13">
        <v>0</v>
      </c>
      <c r="J735" s="11">
        <f>OR(F735&lt;&gt;0,G735&lt;&gt;0,H735&lt;&gt;0,I735&lt;&gt;0)*(F735 + (F735 = 0))*(G735 + (G735 = 0))*(H735 + (H735 = 0))*(I735 + (I735 = 0))</f>
        <v>2.4</v>
      </c>
      <c r="K735" s="10"/>
      <c r="L735" s="10"/>
      <c r="M735" s="10"/>
    </row>
    <row r="736" spans="1:13" x14ac:dyDescent="0.25">
      <c r="A736" s="10"/>
      <c r="B736" s="10"/>
      <c r="C736" s="9" t="s">
        <v>23</v>
      </c>
      <c r="D736" s="25"/>
      <c r="E736" s="9" t="s">
        <v>407</v>
      </c>
      <c r="F736" s="12">
        <v>1</v>
      </c>
      <c r="G736" s="13">
        <v>3.95</v>
      </c>
      <c r="H736" s="13">
        <v>0.5</v>
      </c>
      <c r="I736" s="13">
        <v>0</v>
      </c>
      <c r="J736" s="11">
        <f>OR(F736&lt;&gt;0,G736&lt;&gt;0,H736&lt;&gt;0,I736&lt;&gt;0)*(F736 + (F736 = 0))*(G736 + (G736 = 0))*(H736 + (H736 = 0))*(I736 + (I736 = 0))</f>
        <v>1.98</v>
      </c>
      <c r="K736" s="10"/>
      <c r="L736" s="10"/>
      <c r="M736" s="10"/>
    </row>
    <row r="737" spans="1:13" x14ac:dyDescent="0.25">
      <c r="A737" s="10"/>
      <c r="B737" s="10"/>
      <c r="C737" s="9" t="s">
        <v>23</v>
      </c>
      <c r="D737" s="25"/>
      <c r="E737" s="9" t="s">
        <v>16</v>
      </c>
      <c r="F737" s="12">
        <v>1</v>
      </c>
      <c r="G737" s="13">
        <v>6.5</v>
      </c>
      <c r="H737" s="13">
        <v>0.35</v>
      </c>
      <c r="I737" s="13">
        <v>0</v>
      </c>
      <c r="J737" s="11">
        <f>OR(F737&lt;&gt;0,G737&lt;&gt;0,H737&lt;&gt;0,I737&lt;&gt;0)*(F737 + (F737 = 0))*(G737 + (G737 = 0))*(H737 + (H737 = 0))*(I737 + (I737 = 0))</f>
        <v>2.2799999999999998</v>
      </c>
      <c r="K737" s="10"/>
      <c r="L737" s="10"/>
      <c r="M737" s="10"/>
    </row>
    <row r="738" spans="1:13" x14ac:dyDescent="0.25">
      <c r="A738" s="10"/>
      <c r="B738" s="10"/>
      <c r="C738" s="10"/>
      <c r="D738" s="25"/>
      <c r="E738" s="10"/>
      <c r="F738" s="10"/>
      <c r="G738" s="10"/>
      <c r="H738" s="10"/>
      <c r="I738" s="10"/>
      <c r="J738" s="14" t="s">
        <v>408</v>
      </c>
      <c r="K738" s="15">
        <f>SUM(J688:J737)</f>
        <v>191.38</v>
      </c>
      <c r="L738" s="13">
        <v>34.65</v>
      </c>
      <c r="M738" s="15">
        <f>ROUND(K738*L738,2)</f>
        <v>6631.32</v>
      </c>
    </row>
    <row r="739" spans="1:13" ht="0.95" customHeight="1" x14ac:dyDescent="0.25">
      <c r="A739" s="16"/>
      <c r="B739" s="16"/>
      <c r="C739" s="16"/>
      <c r="D739" s="26"/>
      <c r="E739" s="16"/>
      <c r="F739" s="16"/>
      <c r="G739" s="16"/>
      <c r="H739" s="16"/>
      <c r="I739" s="16"/>
      <c r="J739" s="16"/>
      <c r="K739" s="16"/>
      <c r="L739" s="16"/>
      <c r="M739" s="16"/>
    </row>
    <row r="740" spans="1:13" ht="22.5" x14ac:dyDescent="0.25">
      <c r="A740" s="8" t="s">
        <v>409</v>
      </c>
      <c r="B740" s="9" t="s">
        <v>19</v>
      </c>
      <c r="C740" s="9" t="s">
        <v>20</v>
      </c>
      <c r="D740" s="18" t="s">
        <v>410</v>
      </c>
      <c r="E740" s="10"/>
      <c r="F740" s="10"/>
      <c r="G740" s="10"/>
      <c r="H740" s="10"/>
      <c r="I740" s="10"/>
      <c r="J740" s="10"/>
      <c r="K740" s="11">
        <f>K745</f>
        <v>8.9600000000000009</v>
      </c>
      <c r="L740" s="11">
        <f>L745</f>
        <v>91.13</v>
      </c>
      <c r="M740" s="11">
        <f>M745</f>
        <v>816.52</v>
      </c>
    </row>
    <row r="741" spans="1:13" ht="168.75" x14ac:dyDescent="0.25">
      <c r="A741" s="10"/>
      <c r="B741" s="10"/>
      <c r="C741" s="10"/>
      <c r="D741" s="18" t="s">
        <v>411</v>
      </c>
      <c r="E741" s="10"/>
      <c r="F741" s="10"/>
      <c r="G741" s="10"/>
      <c r="H741" s="10"/>
      <c r="I741" s="10"/>
      <c r="J741" s="10"/>
      <c r="K741" s="10"/>
      <c r="L741" s="10"/>
      <c r="M741" s="10"/>
    </row>
    <row r="742" spans="1:13" x14ac:dyDescent="0.25">
      <c r="A742" s="10"/>
      <c r="B742" s="10"/>
      <c r="C742" s="9" t="s">
        <v>23</v>
      </c>
      <c r="D742" s="25"/>
      <c r="E742" s="9" t="s">
        <v>412</v>
      </c>
      <c r="F742" s="12">
        <v>1</v>
      </c>
      <c r="G742" s="13">
        <v>4.3</v>
      </c>
      <c r="H742" s="13">
        <v>0.7</v>
      </c>
      <c r="I742" s="13">
        <v>0</v>
      </c>
      <c r="J742" s="11">
        <f>OR(F742&lt;&gt;0,G742&lt;&gt;0,H742&lt;&gt;0,I742&lt;&gt;0)*(F742 + (F742 = 0))*(G742 + (G742 = 0))*(H742 + (H742 = 0))*(I742 + (I742 = 0))</f>
        <v>3.01</v>
      </c>
      <c r="K742" s="10"/>
      <c r="L742" s="10"/>
      <c r="M742" s="10"/>
    </row>
    <row r="743" spans="1:13" x14ac:dyDescent="0.25">
      <c r="A743" s="10"/>
      <c r="B743" s="10"/>
      <c r="C743" s="9" t="s">
        <v>23</v>
      </c>
      <c r="D743" s="25"/>
      <c r="E743" s="9" t="s">
        <v>413</v>
      </c>
      <c r="F743" s="12">
        <v>2</v>
      </c>
      <c r="G743" s="13">
        <v>1.5</v>
      </c>
      <c r="H743" s="13">
        <v>1.45</v>
      </c>
      <c r="I743" s="13">
        <v>0</v>
      </c>
      <c r="J743" s="11">
        <f>OR(F743&lt;&gt;0,G743&lt;&gt;0,H743&lt;&gt;0,I743&lt;&gt;0)*(F743 + (F743 = 0))*(G743 + (G743 = 0))*(H743 + (H743 = 0))*(I743 + (I743 = 0))</f>
        <v>4.3499999999999996</v>
      </c>
      <c r="K743" s="10"/>
      <c r="L743" s="10"/>
      <c r="M743" s="10"/>
    </row>
    <row r="744" spans="1:13" x14ac:dyDescent="0.25">
      <c r="A744" s="10"/>
      <c r="B744" s="10"/>
      <c r="C744" s="9" t="s">
        <v>23</v>
      </c>
      <c r="D744" s="25"/>
      <c r="E744" s="9" t="s">
        <v>16</v>
      </c>
      <c r="F744" s="12">
        <v>1</v>
      </c>
      <c r="G744" s="13">
        <v>1.1000000000000001</v>
      </c>
      <c r="H744" s="13">
        <v>1.45</v>
      </c>
      <c r="I744" s="13">
        <v>0</v>
      </c>
      <c r="J744" s="11">
        <f>OR(F744&lt;&gt;0,G744&lt;&gt;0,H744&lt;&gt;0,I744&lt;&gt;0)*(F744 + (F744 = 0))*(G744 + (G744 = 0))*(H744 + (H744 = 0))*(I744 + (I744 = 0))</f>
        <v>1.6</v>
      </c>
      <c r="K744" s="10"/>
      <c r="L744" s="10"/>
      <c r="M744" s="10"/>
    </row>
    <row r="745" spans="1:13" x14ac:dyDescent="0.25">
      <c r="A745" s="10"/>
      <c r="B745" s="10"/>
      <c r="C745" s="10"/>
      <c r="D745" s="25"/>
      <c r="E745" s="10"/>
      <c r="F745" s="10"/>
      <c r="G745" s="10"/>
      <c r="H745" s="10"/>
      <c r="I745" s="10"/>
      <c r="J745" s="14" t="s">
        <v>414</v>
      </c>
      <c r="K745" s="15">
        <f>SUM(J742:J744)</f>
        <v>8.9600000000000009</v>
      </c>
      <c r="L745" s="13">
        <v>91.13</v>
      </c>
      <c r="M745" s="15">
        <f>ROUND(K745*L745,2)</f>
        <v>816.52</v>
      </c>
    </row>
    <row r="746" spans="1:13" ht="0.95" customHeight="1" x14ac:dyDescent="0.25">
      <c r="A746" s="16"/>
      <c r="B746" s="16"/>
      <c r="C746" s="16"/>
      <c r="D746" s="26"/>
      <c r="E746" s="16"/>
      <c r="F746" s="16"/>
      <c r="G746" s="16"/>
      <c r="H746" s="16"/>
      <c r="I746" s="16"/>
      <c r="J746" s="16"/>
      <c r="K746" s="16"/>
      <c r="L746" s="16"/>
      <c r="M746" s="16"/>
    </row>
    <row r="747" spans="1:13" ht="22.5" x14ac:dyDescent="0.25">
      <c r="A747" s="8" t="s">
        <v>415</v>
      </c>
      <c r="B747" s="9" t="s">
        <v>19</v>
      </c>
      <c r="C747" s="9" t="s">
        <v>20</v>
      </c>
      <c r="D747" s="18" t="s">
        <v>416</v>
      </c>
      <c r="E747" s="10"/>
      <c r="F747" s="10"/>
      <c r="G747" s="10"/>
      <c r="H747" s="10"/>
      <c r="I747" s="10"/>
      <c r="J747" s="10"/>
      <c r="K747" s="11">
        <f>K767</f>
        <v>220.9</v>
      </c>
      <c r="L747" s="11">
        <f>L767</f>
        <v>31.66</v>
      </c>
      <c r="M747" s="11">
        <f>M767</f>
        <v>6993.69</v>
      </c>
    </row>
    <row r="748" spans="1:13" ht="191.25" x14ac:dyDescent="0.25">
      <c r="A748" s="10"/>
      <c r="B748" s="10"/>
      <c r="C748" s="10"/>
      <c r="D748" s="18" t="s">
        <v>417</v>
      </c>
      <c r="E748" s="10"/>
      <c r="F748" s="10"/>
      <c r="G748" s="10"/>
      <c r="H748" s="10"/>
      <c r="I748" s="10"/>
      <c r="J748" s="10"/>
      <c r="K748" s="10"/>
      <c r="L748" s="10"/>
      <c r="M748" s="10"/>
    </row>
    <row r="749" spans="1:13" x14ac:dyDescent="0.25">
      <c r="A749" s="10"/>
      <c r="B749" s="10"/>
      <c r="C749" s="9" t="s">
        <v>23</v>
      </c>
      <c r="D749" s="25"/>
      <c r="E749" s="9" t="s">
        <v>418</v>
      </c>
      <c r="F749" s="12">
        <v>1</v>
      </c>
      <c r="G749" s="13">
        <v>8.1</v>
      </c>
      <c r="H749" s="13">
        <v>0</v>
      </c>
      <c r="I749" s="13">
        <v>0</v>
      </c>
      <c r="J749" s="11">
        <f>OR(F749&lt;&gt;0,G749&lt;&gt;0,H749&lt;&gt;0,I749&lt;&gt;0)*(F749 + (F749 = 0))*(G749 + (G749 = 0))*(H749 + (H749 = 0))*(I749 + (I749 = 0))</f>
        <v>8.1</v>
      </c>
      <c r="K749" s="10"/>
      <c r="L749" s="10"/>
      <c r="M749" s="10"/>
    </row>
    <row r="750" spans="1:13" x14ac:dyDescent="0.25">
      <c r="A750" s="10"/>
      <c r="B750" s="10"/>
      <c r="C750" s="9" t="s">
        <v>23</v>
      </c>
      <c r="D750" s="25"/>
      <c r="E750" s="9" t="s">
        <v>419</v>
      </c>
      <c r="F750" s="12">
        <v>1</v>
      </c>
      <c r="G750" s="13">
        <v>6.5</v>
      </c>
      <c r="H750" s="13">
        <v>0</v>
      </c>
      <c r="I750" s="13">
        <v>0</v>
      </c>
      <c r="J750" s="11">
        <f>OR(F750&lt;&gt;0,G750&lt;&gt;0,H750&lt;&gt;0,I750&lt;&gt;0)*(F750 + (F750 = 0))*(G750 + (G750 = 0))*(H750 + (H750 = 0))*(I750 + (I750 = 0))</f>
        <v>6.5</v>
      </c>
      <c r="K750" s="10"/>
      <c r="L750" s="10"/>
      <c r="M750" s="10"/>
    </row>
    <row r="751" spans="1:13" x14ac:dyDescent="0.25">
      <c r="A751" s="10"/>
      <c r="B751" s="10"/>
      <c r="C751" s="9" t="s">
        <v>23</v>
      </c>
      <c r="D751" s="25"/>
      <c r="E751" s="9" t="s">
        <v>16</v>
      </c>
      <c r="F751" s="12">
        <v>1</v>
      </c>
      <c r="G751" s="13">
        <v>6.7</v>
      </c>
      <c r="H751" s="13">
        <v>0</v>
      </c>
      <c r="I751" s="13">
        <v>0</v>
      </c>
      <c r="J751" s="11">
        <f>OR(F751&lt;&gt;0,G751&lt;&gt;0,H751&lt;&gt;0,I751&lt;&gt;0)*(F751 + (F751 = 0))*(G751 + (G751 = 0))*(H751 + (H751 = 0))*(I751 + (I751 = 0))</f>
        <v>6.7</v>
      </c>
      <c r="K751" s="10"/>
      <c r="L751" s="10"/>
      <c r="M751" s="10"/>
    </row>
    <row r="752" spans="1:13" x14ac:dyDescent="0.25">
      <c r="A752" s="10"/>
      <c r="B752" s="10"/>
      <c r="C752" s="9" t="s">
        <v>23</v>
      </c>
      <c r="D752" s="25"/>
      <c r="E752" s="9" t="s">
        <v>420</v>
      </c>
      <c r="F752" s="12">
        <v>1</v>
      </c>
      <c r="G752" s="13">
        <v>18.95</v>
      </c>
      <c r="H752" s="13">
        <v>0</v>
      </c>
      <c r="I752" s="13">
        <v>0</v>
      </c>
      <c r="J752" s="11">
        <f>OR(F752&lt;&gt;0,G752&lt;&gt;0,H752&lt;&gt;0,I752&lt;&gt;0)*(F752 + (F752 = 0))*(G752 + (G752 = 0))*(H752 + (H752 = 0))*(I752 + (I752 = 0))</f>
        <v>18.95</v>
      </c>
      <c r="K752" s="10"/>
      <c r="L752" s="10"/>
      <c r="M752" s="10"/>
    </row>
    <row r="753" spans="1:13" x14ac:dyDescent="0.25">
      <c r="A753" s="10"/>
      <c r="B753" s="10"/>
      <c r="C753" s="9" t="s">
        <v>23</v>
      </c>
      <c r="D753" s="25"/>
      <c r="E753" s="9" t="s">
        <v>16</v>
      </c>
      <c r="F753" s="12">
        <v>1</v>
      </c>
      <c r="G753" s="13">
        <v>10.75</v>
      </c>
      <c r="H753" s="13">
        <v>0</v>
      </c>
      <c r="I753" s="13">
        <v>0</v>
      </c>
      <c r="J753" s="11">
        <f>OR(F753&lt;&gt;0,G753&lt;&gt;0,H753&lt;&gt;0,I753&lt;&gt;0)*(F753 + (F753 = 0))*(G753 + (G753 = 0))*(H753 + (H753 = 0))*(I753 + (I753 = 0))</f>
        <v>10.75</v>
      </c>
      <c r="K753" s="10"/>
      <c r="L753" s="10"/>
      <c r="M753" s="10"/>
    </row>
    <row r="754" spans="1:13" x14ac:dyDescent="0.25">
      <c r="A754" s="10"/>
      <c r="B754" s="10"/>
      <c r="C754" s="9" t="s">
        <v>23</v>
      </c>
      <c r="D754" s="25"/>
      <c r="E754" s="9" t="s">
        <v>16</v>
      </c>
      <c r="F754" s="12">
        <v>1</v>
      </c>
      <c r="G754" s="13">
        <v>18.95</v>
      </c>
      <c r="H754" s="13">
        <v>0</v>
      </c>
      <c r="I754" s="13">
        <v>0</v>
      </c>
      <c r="J754" s="11">
        <f>OR(F754&lt;&gt;0,G754&lt;&gt;0,H754&lt;&gt;0,I754&lt;&gt;0)*(F754 + (F754 = 0))*(G754 + (G754 = 0))*(H754 + (H754 = 0))*(I754 + (I754 = 0))</f>
        <v>18.95</v>
      </c>
      <c r="K754" s="10"/>
      <c r="L754" s="10"/>
      <c r="M754" s="10"/>
    </row>
    <row r="755" spans="1:13" x14ac:dyDescent="0.25">
      <c r="A755" s="10"/>
      <c r="B755" s="10"/>
      <c r="C755" s="9" t="s">
        <v>23</v>
      </c>
      <c r="D755" s="25"/>
      <c r="E755" s="9" t="s">
        <v>16</v>
      </c>
      <c r="F755" s="12">
        <v>1</v>
      </c>
      <c r="G755" s="13">
        <v>15.3</v>
      </c>
      <c r="H755" s="13">
        <v>0</v>
      </c>
      <c r="I755" s="13">
        <v>0</v>
      </c>
      <c r="J755" s="11">
        <f>OR(F755&lt;&gt;0,G755&lt;&gt;0,H755&lt;&gt;0,I755&lt;&gt;0)*(F755 + (F755 = 0))*(G755 + (G755 = 0))*(H755 + (H755 = 0))*(I755 + (I755 = 0))</f>
        <v>15.3</v>
      </c>
      <c r="K755" s="10"/>
      <c r="L755" s="10"/>
      <c r="M755" s="10"/>
    </row>
    <row r="756" spans="1:13" x14ac:dyDescent="0.25">
      <c r="A756" s="10"/>
      <c r="B756" s="10"/>
      <c r="C756" s="9" t="s">
        <v>23</v>
      </c>
      <c r="D756" s="25"/>
      <c r="E756" s="9" t="s">
        <v>16</v>
      </c>
      <c r="F756" s="12">
        <v>1</v>
      </c>
      <c r="G756" s="13">
        <v>9.4</v>
      </c>
      <c r="H756" s="13">
        <v>0</v>
      </c>
      <c r="I756" s="13">
        <v>0</v>
      </c>
      <c r="J756" s="11">
        <f>OR(F756&lt;&gt;0,G756&lt;&gt;0,H756&lt;&gt;0,I756&lt;&gt;0)*(F756 + (F756 = 0))*(G756 + (G756 = 0))*(H756 + (H756 = 0))*(I756 + (I756 = 0))</f>
        <v>9.4</v>
      </c>
      <c r="K756" s="10"/>
      <c r="L756" s="10"/>
      <c r="M756" s="10"/>
    </row>
    <row r="757" spans="1:13" x14ac:dyDescent="0.25">
      <c r="A757" s="10"/>
      <c r="B757" s="10"/>
      <c r="C757" s="9" t="s">
        <v>23</v>
      </c>
      <c r="D757" s="25"/>
      <c r="E757" s="9" t="s">
        <v>16</v>
      </c>
      <c r="F757" s="12">
        <v>1</v>
      </c>
      <c r="G757" s="13">
        <v>12.6</v>
      </c>
      <c r="H757" s="13">
        <v>0</v>
      </c>
      <c r="I757" s="13">
        <v>0</v>
      </c>
      <c r="J757" s="11">
        <f>OR(F757&lt;&gt;0,G757&lt;&gt;0,H757&lt;&gt;0,I757&lt;&gt;0)*(F757 + (F757 = 0))*(G757 + (G757 = 0))*(H757 + (H757 = 0))*(I757 + (I757 = 0))</f>
        <v>12.6</v>
      </c>
      <c r="K757" s="10"/>
      <c r="L757" s="10"/>
      <c r="M757" s="10"/>
    </row>
    <row r="758" spans="1:13" x14ac:dyDescent="0.25">
      <c r="A758" s="10"/>
      <c r="B758" s="10"/>
      <c r="C758" s="9" t="s">
        <v>23</v>
      </c>
      <c r="D758" s="25"/>
      <c r="E758" s="9" t="s">
        <v>269</v>
      </c>
      <c r="F758" s="12">
        <v>1</v>
      </c>
      <c r="G758" s="13">
        <v>14.8</v>
      </c>
      <c r="H758" s="13">
        <v>0</v>
      </c>
      <c r="I758" s="13">
        <v>0</v>
      </c>
      <c r="J758" s="11">
        <f>OR(F758&lt;&gt;0,G758&lt;&gt;0,H758&lt;&gt;0,I758&lt;&gt;0)*(F758 + (F758 = 0))*(G758 + (G758 = 0))*(H758 + (H758 = 0))*(I758 + (I758 = 0))</f>
        <v>14.8</v>
      </c>
      <c r="K758" s="10"/>
      <c r="L758" s="10"/>
      <c r="M758" s="10"/>
    </row>
    <row r="759" spans="1:13" x14ac:dyDescent="0.25">
      <c r="A759" s="10"/>
      <c r="B759" s="10"/>
      <c r="C759" s="9" t="s">
        <v>23</v>
      </c>
      <c r="D759" s="25"/>
      <c r="E759" s="9" t="s">
        <v>271</v>
      </c>
      <c r="F759" s="12">
        <v>1</v>
      </c>
      <c r="G759" s="13">
        <v>8.5</v>
      </c>
      <c r="H759" s="13">
        <v>0</v>
      </c>
      <c r="I759" s="13">
        <v>0</v>
      </c>
      <c r="J759" s="11">
        <f>OR(F759&lt;&gt;0,G759&lt;&gt;0,H759&lt;&gt;0,I759&lt;&gt;0)*(F759 + (F759 = 0))*(G759 + (G759 = 0))*(H759 + (H759 = 0))*(I759 + (I759 = 0))</f>
        <v>8.5</v>
      </c>
      <c r="K759" s="10"/>
      <c r="L759" s="10"/>
      <c r="M759" s="10"/>
    </row>
    <row r="760" spans="1:13" x14ac:dyDescent="0.25">
      <c r="A760" s="10"/>
      <c r="B760" s="10"/>
      <c r="C760" s="9" t="s">
        <v>23</v>
      </c>
      <c r="D760" s="25"/>
      <c r="E760" s="9" t="s">
        <v>421</v>
      </c>
      <c r="F760" s="12">
        <v>1</v>
      </c>
      <c r="G760" s="13">
        <v>3.9</v>
      </c>
      <c r="H760" s="13">
        <v>0</v>
      </c>
      <c r="I760" s="13">
        <v>0</v>
      </c>
      <c r="J760" s="11">
        <f>OR(F760&lt;&gt;0,G760&lt;&gt;0,H760&lt;&gt;0,I760&lt;&gt;0)*(F760 + (F760 = 0))*(G760 + (G760 = 0))*(H760 + (H760 = 0))*(I760 + (I760 = 0))</f>
        <v>3.9</v>
      </c>
      <c r="K760" s="10"/>
      <c r="L760" s="10"/>
      <c r="M760" s="10"/>
    </row>
    <row r="761" spans="1:13" x14ac:dyDescent="0.25">
      <c r="A761" s="10"/>
      <c r="B761" s="10"/>
      <c r="C761" s="9" t="s">
        <v>23</v>
      </c>
      <c r="D761" s="25"/>
      <c r="E761" s="9" t="s">
        <v>16</v>
      </c>
      <c r="F761" s="12">
        <v>1</v>
      </c>
      <c r="G761" s="13">
        <v>7.75</v>
      </c>
      <c r="H761" s="13">
        <v>0</v>
      </c>
      <c r="I761" s="13">
        <v>0</v>
      </c>
      <c r="J761" s="11">
        <f>OR(F761&lt;&gt;0,G761&lt;&gt;0,H761&lt;&gt;0,I761&lt;&gt;0)*(F761 + (F761 = 0))*(G761 + (G761 = 0))*(H761 + (H761 = 0))*(I761 + (I761 = 0))</f>
        <v>7.75</v>
      </c>
      <c r="K761" s="10"/>
      <c r="L761" s="10"/>
      <c r="M761" s="10"/>
    </row>
    <row r="762" spans="1:13" x14ac:dyDescent="0.25">
      <c r="A762" s="10"/>
      <c r="B762" s="10"/>
      <c r="C762" s="9" t="s">
        <v>23</v>
      </c>
      <c r="D762" s="25"/>
      <c r="E762" s="9" t="s">
        <v>16</v>
      </c>
      <c r="F762" s="12">
        <v>1</v>
      </c>
      <c r="G762" s="13">
        <v>22.8</v>
      </c>
      <c r="H762" s="13">
        <v>0</v>
      </c>
      <c r="I762" s="13">
        <v>0</v>
      </c>
      <c r="J762" s="11">
        <f>OR(F762&lt;&gt;0,G762&lt;&gt;0,H762&lt;&gt;0,I762&lt;&gt;0)*(F762 + (F762 = 0))*(G762 + (G762 = 0))*(H762 + (H762 = 0))*(I762 + (I762 = 0))</f>
        <v>22.8</v>
      </c>
      <c r="K762" s="10"/>
      <c r="L762" s="10"/>
      <c r="M762" s="10"/>
    </row>
    <row r="763" spans="1:13" x14ac:dyDescent="0.25">
      <c r="A763" s="10"/>
      <c r="B763" s="10"/>
      <c r="C763" s="9" t="s">
        <v>23</v>
      </c>
      <c r="D763" s="25"/>
      <c r="E763" s="9" t="s">
        <v>16</v>
      </c>
      <c r="F763" s="12">
        <v>1</v>
      </c>
      <c r="G763" s="13">
        <v>25.9</v>
      </c>
      <c r="H763" s="13">
        <v>0</v>
      </c>
      <c r="I763" s="13">
        <v>0</v>
      </c>
      <c r="J763" s="11">
        <f>OR(F763&lt;&gt;0,G763&lt;&gt;0,H763&lt;&gt;0,I763&lt;&gt;0)*(F763 + (F763 = 0))*(G763 + (G763 = 0))*(H763 + (H763 = 0))*(I763 + (I763 = 0))</f>
        <v>25.9</v>
      </c>
      <c r="K763" s="10"/>
      <c r="L763" s="10"/>
      <c r="M763" s="10"/>
    </row>
    <row r="764" spans="1:13" x14ac:dyDescent="0.25">
      <c r="A764" s="10"/>
      <c r="B764" s="10"/>
      <c r="C764" s="9" t="s">
        <v>23</v>
      </c>
      <c r="D764" s="25"/>
      <c r="E764" s="9" t="s">
        <v>422</v>
      </c>
      <c r="F764" s="12">
        <v>1</v>
      </c>
      <c r="G764" s="13">
        <v>9.65</v>
      </c>
      <c r="H764" s="13">
        <v>0</v>
      </c>
      <c r="I764" s="13">
        <v>0</v>
      </c>
      <c r="J764" s="11">
        <f>OR(F764&lt;&gt;0,G764&lt;&gt;0,H764&lt;&gt;0,I764&lt;&gt;0)*(F764 + (F764 = 0))*(G764 + (G764 = 0))*(H764 + (H764 = 0))*(I764 + (I764 = 0))</f>
        <v>9.65</v>
      </c>
      <c r="K764" s="10"/>
      <c r="L764" s="10"/>
      <c r="M764" s="10"/>
    </row>
    <row r="765" spans="1:13" x14ac:dyDescent="0.25">
      <c r="A765" s="10"/>
      <c r="B765" s="10"/>
      <c r="C765" s="9" t="s">
        <v>23</v>
      </c>
      <c r="D765" s="25"/>
      <c r="E765" s="9" t="s">
        <v>423</v>
      </c>
      <c r="F765" s="12">
        <v>1</v>
      </c>
      <c r="G765" s="13">
        <v>10</v>
      </c>
      <c r="H765" s="13">
        <v>0</v>
      </c>
      <c r="I765" s="13">
        <v>0</v>
      </c>
      <c r="J765" s="11">
        <f>OR(F765&lt;&gt;0,G765&lt;&gt;0,H765&lt;&gt;0,I765&lt;&gt;0)*(F765 + (F765 = 0))*(G765 + (G765 = 0))*(H765 + (H765 = 0))*(I765 + (I765 = 0))</f>
        <v>10</v>
      </c>
      <c r="K765" s="10"/>
      <c r="L765" s="10"/>
      <c r="M765" s="10"/>
    </row>
    <row r="766" spans="1:13" x14ac:dyDescent="0.25">
      <c r="A766" s="10"/>
      <c r="B766" s="10"/>
      <c r="C766" s="9" t="s">
        <v>23</v>
      </c>
      <c r="D766" s="25"/>
      <c r="E766" s="9" t="s">
        <v>424</v>
      </c>
      <c r="F766" s="12">
        <v>1</v>
      </c>
      <c r="G766" s="13">
        <v>10.35</v>
      </c>
      <c r="H766" s="13">
        <v>0</v>
      </c>
      <c r="I766" s="13">
        <v>0</v>
      </c>
      <c r="J766" s="11">
        <f>OR(F766&lt;&gt;0,G766&lt;&gt;0,H766&lt;&gt;0,I766&lt;&gt;0)*(F766 + (F766 = 0))*(G766 + (G766 = 0))*(H766 + (H766 = 0))*(I766 + (I766 = 0))</f>
        <v>10.35</v>
      </c>
      <c r="K766" s="10"/>
      <c r="L766" s="10"/>
      <c r="M766" s="10"/>
    </row>
    <row r="767" spans="1:13" x14ac:dyDescent="0.25">
      <c r="A767" s="10"/>
      <c r="B767" s="10"/>
      <c r="C767" s="10"/>
      <c r="D767" s="25"/>
      <c r="E767" s="10"/>
      <c r="F767" s="10"/>
      <c r="G767" s="10"/>
      <c r="H767" s="10"/>
      <c r="I767" s="10"/>
      <c r="J767" s="14" t="s">
        <v>425</v>
      </c>
      <c r="K767" s="15">
        <f>SUM(J749:J766)</f>
        <v>220.9</v>
      </c>
      <c r="L767" s="13">
        <v>31.66</v>
      </c>
      <c r="M767" s="15">
        <f>ROUND(K767*L767,2)</f>
        <v>6993.69</v>
      </c>
    </row>
    <row r="768" spans="1:13" ht="0.95" customHeight="1" x14ac:dyDescent="0.25">
      <c r="A768" s="16"/>
      <c r="B768" s="16"/>
      <c r="C768" s="16"/>
      <c r="D768" s="26"/>
      <c r="E768" s="16"/>
      <c r="F768" s="16"/>
      <c r="G768" s="16"/>
      <c r="H768" s="16"/>
      <c r="I768" s="16"/>
      <c r="J768" s="16"/>
      <c r="K768" s="16"/>
      <c r="L768" s="16"/>
      <c r="M768" s="16"/>
    </row>
    <row r="769" spans="1:13" ht="22.5" x14ac:dyDescent="0.25">
      <c r="A769" s="8" t="s">
        <v>426</v>
      </c>
      <c r="B769" s="9" t="s">
        <v>19</v>
      </c>
      <c r="C769" s="9" t="s">
        <v>20</v>
      </c>
      <c r="D769" s="18" t="s">
        <v>427</v>
      </c>
      <c r="E769" s="10"/>
      <c r="F769" s="10"/>
      <c r="G769" s="10"/>
      <c r="H769" s="10"/>
      <c r="I769" s="10"/>
      <c r="J769" s="10"/>
      <c r="K769" s="11">
        <f>K792</f>
        <v>1392.25</v>
      </c>
      <c r="L769" s="11">
        <f>L792</f>
        <v>40.58</v>
      </c>
      <c r="M769" s="11">
        <f>M792</f>
        <v>56497.51</v>
      </c>
    </row>
    <row r="770" spans="1:13" ht="168.75" x14ac:dyDescent="0.25">
      <c r="A770" s="10"/>
      <c r="B770" s="10"/>
      <c r="C770" s="10"/>
      <c r="D770" s="18" t="s">
        <v>428</v>
      </c>
      <c r="E770" s="10"/>
      <c r="F770" s="10"/>
      <c r="G770" s="10"/>
      <c r="H770" s="10"/>
      <c r="I770" s="10"/>
      <c r="J770" s="10"/>
      <c r="K770" s="10"/>
      <c r="L770" s="10"/>
      <c r="M770" s="10"/>
    </row>
    <row r="771" spans="1:13" x14ac:dyDescent="0.25">
      <c r="A771" s="10"/>
      <c r="B771" s="10"/>
      <c r="C771" s="9" t="s">
        <v>23</v>
      </c>
      <c r="D771" s="25"/>
      <c r="E771" s="9" t="s">
        <v>429</v>
      </c>
      <c r="F771" s="12">
        <v>1</v>
      </c>
      <c r="G771" s="13">
        <v>146.19999999999999</v>
      </c>
      <c r="H771" s="13">
        <v>0</v>
      </c>
      <c r="I771" s="13">
        <v>0</v>
      </c>
      <c r="J771" s="11">
        <f>OR(F771&lt;&gt;0,G771&lt;&gt;0,H771&lt;&gt;0,I771&lt;&gt;0)*(F771 + (F771 = 0))*(G771 + (G771 = 0))*(H771 + (H771 = 0))*(I771 + (I771 = 0))</f>
        <v>146.19999999999999</v>
      </c>
      <c r="K771" s="10"/>
      <c r="L771" s="10"/>
      <c r="M771" s="10"/>
    </row>
    <row r="772" spans="1:13" x14ac:dyDescent="0.25">
      <c r="A772" s="10"/>
      <c r="B772" s="10"/>
      <c r="C772" s="9" t="s">
        <v>23</v>
      </c>
      <c r="D772" s="25"/>
      <c r="E772" s="9" t="s">
        <v>430</v>
      </c>
      <c r="F772" s="12">
        <v>1</v>
      </c>
      <c r="G772" s="13">
        <v>169.7</v>
      </c>
      <c r="H772" s="13">
        <v>0</v>
      </c>
      <c r="I772" s="13">
        <v>0</v>
      </c>
      <c r="J772" s="11">
        <f>OR(F772&lt;&gt;0,G772&lt;&gt;0,H772&lt;&gt;0,I772&lt;&gt;0)*(F772 + (F772 = 0))*(G772 + (G772 = 0))*(H772 + (H772 = 0))*(I772 + (I772 = 0))</f>
        <v>169.7</v>
      </c>
      <c r="K772" s="10"/>
      <c r="L772" s="10"/>
      <c r="M772" s="10"/>
    </row>
    <row r="773" spans="1:13" x14ac:dyDescent="0.25">
      <c r="A773" s="10"/>
      <c r="B773" s="10"/>
      <c r="C773" s="9" t="s">
        <v>23</v>
      </c>
      <c r="D773" s="25"/>
      <c r="E773" s="9" t="s">
        <v>16</v>
      </c>
      <c r="F773" s="12">
        <v>1</v>
      </c>
      <c r="G773" s="13">
        <v>36.950000000000003</v>
      </c>
      <c r="H773" s="13">
        <v>0</v>
      </c>
      <c r="I773" s="13">
        <v>0</v>
      </c>
      <c r="J773" s="11">
        <f>OR(F773&lt;&gt;0,G773&lt;&gt;0,H773&lt;&gt;0,I773&lt;&gt;0)*(F773 + (F773 = 0))*(G773 + (G773 = 0))*(H773 + (H773 = 0))*(I773 + (I773 = 0))</f>
        <v>36.950000000000003</v>
      </c>
      <c r="K773" s="10"/>
      <c r="L773" s="10"/>
      <c r="M773" s="10"/>
    </row>
    <row r="774" spans="1:13" x14ac:dyDescent="0.25">
      <c r="A774" s="10"/>
      <c r="B774" s="10"/>
      <c r="C774" s="9" t="s">
        <v>23</v>
      </c>
      <c r="D774" s="25"/>
      <c r="E774" s="9" t="s">
        <v>431</v>
      </c>
      <c r="F774" s="12">
        <v>1</v>
      </c>
      <c r="G774" s="13">
        <v>3.25</v>
      </c>
      <c r="H774" s="13">
        <v>0</v>
      </c>
      <c r="I774" s="13">
        <v>0</v>
      </c>
      <c r="J774" s="11">
        <f>OR(F774&lt;&gt;0,G774&lt;&gt;0,H774&lt;&gt;0,I774&lt;&gt;0)*(F774 + (F774 = 0))*(G774 + (G774 = 0))*(H774 + (H774 = 0))*(I774 + (I774 = 0))</f>
        <v>3.25</v>
      </c>
      <c r="K774" s="10"/>
      <c r="L774" s="10"/>
      <c r="M774" s="10"/>
    </row>
    <row r="775" spans="1:13" x14ac:dyDescent="0.25">
      <c r="A775" s="10"/>
      <c r="B775" s="10"/>
      <c r="C775" s="9" t="s">
        <v>23</v>
      </c>
      <c r="D775" s="25"/>
      <c r="E775" s="9" t="s">
        <v>303</v>
      </c>
      <c r="F775" s="12">
        <v>1</v>
      </c>
      <c r="G775" s="13">
        <v>12.9</v>
      </c>
      <c r="H775" s="13">
        <v>0</v>
      </c>
      <c r="I775" s="13">
        <v>0</v>
      </c>
      <c r="J775" s="11">
        <f>OR(F775&lt;&gt;0,G775&lt;&gt;0,H775&lt;&gt;0,I775&lt;&gt;0)*(F775 + (F775 = 0))*(G775 + (G775 = 0))*(H775 + (H775 = 0))*(I775 + (I775 = 0))</f>
        <v>12.9</v>
      </c>
      <c r="K775" s="10"/>
      <c r="L775" s="10"/>
      <c r="M775" s="10"/>
    </row>
    <row r="776" spans="1:13" x14ac:dyDescent="0.25">
      <c r="A776" s="10"/>
      <c r="B776" s="10"/>
      <c r="C776" s="9" t="s">
        <v>23</v>
      </c>
      <c r="D776" s="25"/>
      <c r="E776" s="9" t="s">
        <v>432</v>
      </c>
      <c r="F776" s="12">
        <v>1</v>
      </c>
      <c r="G776" s="13">
        <v>5.9</v>
      </c>
      <c r="H776" s="13">
        <v>0</v>
      </c>
      <c r="I776" s="13">
        <v>0</v>
      </c>
      <c r="J776" s="11">
        <f>OR(F776&lt;&gt;0,G776&lt;&gt;0,H776&lt;&gt;0,I776&lt;&gt;0)*(F776 + (F776 = 0))*(G776 + (G776 = 0))*(H776 + (H776 = 0))*(I776 + (I776 = 0))</f>
        <v>5.9</v>
      </c>
      <c r="K776" s="10"/>
      <c r="L776" s="10"/>
      <c r="M776" s="10"/>
    </row>
    <row r="777" spans="1:13" x14ac:dyDescent="0.25">
      <c r="A777" s="10"/>
      <c r="B777" s="10"/>
      <c r="C777" s="9" t="s">
        <v>23</v>
      </c>
      <c r="D777" s="25"/>
      <c r="E777" s="9" t="s">
        <v>433</v>
      </c>
      <c r="F777" s="12">
        <v>1</v>
      </c>
      <c r="G777" s="13">
        <v>14.05</v>
      </c>
      <c r="H777" s="13">
        <v>0</v>
      </c>
      <c r="I777" s="13">
        <v>0</v>
      </c>
      <c r="J777" s="11">
        <f>OR(F777&lt;&gt;0,G777&lt;&gt;0,H777&lt;&gt;0,I777&lt;&gt;0)*(F777 + (F777 = 0))*(G777 + (G777 = 0))*(H777 + (H777 = 0))*(I777 + (I777 = 0))</f>
        <v>14.05</v>
      </c>
      <c r="K777" s="10"/>
      <c r="L777" s="10"/>
      <c r="M777" s="10"/>
    </row>
    <row r="778" spans="1:13" x14ac:dyDescent="0.25">
      <c r="A778" s="10"/>
      <c r="B778" s="10"/>
      <c r="C778" s="9" t="s">
        <v>23</v>
      </c>
      <c r="D778" s="25"/>
      <c r="E778" s="9" t="s">
        <v>272</v>
      </c>
      <c r="F778" s="12">
        <v>1</v>
      </c>
      <c r="G778" s="13">
        <v>35.85</v>
      </c>
      <c r="H778" s="13">
        <v>0</v>
      </c>
      <c r="I778" s="13">
        <v>0</v>
      </c>
      <c r="J778" s="11">
        <f>OR(F778&lt;&gt;0,G778&lt;&gt;0,H778&lt;&gt;0,I778&lt;&gt;0)*(F778 + (F778 = 0))*(G778 + (G778 = 0))*(H778 + (H778 = 0))*(I778 + (I778 = 0))</f>
        <v>35.85</v>
      </c>
      <c r="K778" s="10"/>
      <c r="L778" s="10"/>
      <c r="M778" s="10"/>
    </row>
    <row r="779" spans="1:13" x14ac:dyDescent="0.25">
      <c r="A779" s="10"/>
      <c r="B779" s="10"/>
      <c r="C779" s="9" t="s">
        <v>23</v>
      </c>
      <c r="D779" s="25"/>
      <c r="E779" s="9" t="s">
        <v>434</v>
      </c>
      <c r="F779" s="12">
        <v>1</v>
      </c>
      <c r="G779" s="13">
        <v>97.5</v>
      </c>
      <c r="H779" s="13">
        <v>0</v>
      </c>
      <c r="I779" s="13">
        <v>0</v>
      </c>
      <c r="J779" s="11">
        <f>OR(F779&lt;&gt;0,G779&lt;&gt;0,H779&lt;&gt;0,I779&lt;&gt;0)*(F779 + (F779 = 0))*(G779 + (G779 = 0))*(H779 + (H779 = 0))*(I779 + (I779 = 0))</f>
        <v>97.5</v>
      </c>
      <c r="K779" s="10"/>
      <c r="L779" s="10"/>
      <c r="M779" s="10"/>
    </row>
    <row r="780" spans="1:13" x14ac:dyDescent="0.25">
      <c r="A780" s="10"/>
      <c r="B780" s="10"/>
      <c r="C780" s="9" t="s">
        <v>23</v>
      </c>
      <c r="D780" s="25"/>
      <c r="E780" s="9" t="s">
        <v>344</v>
      </c>
      <c r="F780" s="12">
        <v>1</v>
      </c>
      <c r="G780" s="13">
        <v>349.2</v>
      </c>
      <c r="H780" s="13">
        <v>0</v>
      </c>
      <c r="I780" s="13">
        <v>0</v>
      </c>
      <c r="J780" s="11">
        <f>OR(F780&lt;&gt;0,G780&lt;&gt;0,H780&lt;&gt;0,I780&lt;&gt;0)*(F780 + (F780 = 0))*(G780 + (G780 = 0))*(H780 + (H780 = 0))*(I780 + (I780 = 0))</f>
        <v>349.2</v>
      </c>
      <c r="K780" s="10"/>
      <c r="L780" s="10"/>
      <c r="M780" s="10"/>
    </row>
    <row r="781" spans="1:13" x14ac:dyDescent="0.25">
      <c r="A781" s="10"/>
      <c r="B781" s="10"/>
      <c r="C781" s="9" t="s">
        <v>23</v>
      </c>
      <c r="D781" s="25"/>
      <c r="E781" s="9" t="s">
        <v>339</v>
      </c>
      <c r="F781" s="12">
        <v>1</v>
      </c>
      <c r="G781" s="13">
        <v>295.35000000000002</v>
      </c>
      <c r="H781" s="13">
        <v>0</v>
      </c>
      <c r="I781" s="13">
        <v>0</v>
      </c>
      <c r="J781" s="11">
        <f>OR(F781&lt;&gt;0,G781&lt;&gt;0,H781&lt;&gt;0,I781&lt;&gt;0)*(F781 + (F781 = 0))*(G781 + (G781 = 0))*(H781 + (H781 = 0))*(I781 + (I781 = 0))</f>
        <v>295.35000000000002</v>
      </c>
      <c r="K781" s="10"/>
      <c r="L781" s="10"/>
      <c r="M781" s="10"/>
    </row>
    <row r="782" spans="1:13" x14ac:dyDescent="0.25">
      <c r="A782" s="10"/>
      <c r="B782" s="10"/>
      <c r="C782" s="9" t="s">
        <v>23</v>
      </c>
      <c r="D782" s="25"/>
      <c r="E782" s="9" t="s">
        <v>309</v>
      </c>
      <c r="F782" s="12">
        <v>1</v>
      </c>
      <c r="G782" s="13">
        <v>16.649999999999999</v>
      </c>
      <c r="H782" s="13">
        <v>0</v>
      </c>
      <c r="I782" s="13">
        <v>0</v>
      </c>
      <c r="J782" s="11">
        <f>OR(F782&lt;&gt;0,G782&lt;&gt;0,H782&lt;&gt;0,I782&lt;&gt;0)*(F782 + (F782 = 0))*(G782 + (G782 = 0))*(H782 + (H782 = 0))*(I782 + (I782 = 0))</f>
        <v>16.649999999999999</v>
      </c>
      <c r="K782" s="10"/>
      <c r="L782" s="10"/>
      <c r="M782" s="10"/>
    </row>
    <row r="783" spans="1:13" x14ac:dyDescent="0.25">
      <c r="A783" s="10"/>
      <c r="B783" s="10"/>
      <c r="C783" s="9" t="s">
        <v>23</v>
      </c>
      <c r="D783" s="25"/>
      <c r="E783" s="9" t="s">
        <v>16</v>
      </c>
      <c r="F783" s="12">
        <v>1</v>
      </c>
      <c r="G783" s="13">
        <v>15.85</v>
      </c>
      <c r="H783" s="13">
        <v>0</v>
      </c>
      <c r="I783" s="13">
        <v>0</v>
      </c>
      <c r="J783" s="11">
        <f>OR(F783&lt;&gt;0,G783&lt;&gt;0,H783&lt;&gt;0,I783&lt;&gt;0)*(F783 + (F783 = 0))*(G783 + (G783 = 0))*(H783 + (H783 = 0))*(I783 + (I783 = 0))</f>
        <v>15.85</v>
      </c>
      <c r="K783" s="10"/>
      <c r="L783" s="10"/>
      <c r="M783" s="10"/>
    </row>
    <row r="784" spans="1:13" x14ac:dyDescent="0.25">
      <c r="A784" s="10"/>
      <c r="B784" s="10"/>
      <c r="C784" s="9" t="s">
        <v>23</v>
      </c>
      <c r="D784" s="25"/>
      <c r="E784" s="9" t="s">
        <v>16</v>
      </c>
      <c r="F784" s="12">
        <v>1</v>
      </c>
      <c r="G784" s="13">
        <v>28.45</v>
      </c>
      <c r="H784" s="13">
        <v>0</v>
      </c>
      <c r="I784" s="13">
        <v>0</v>
      </c>
      <c r="J784" s="11">
        <f>OR(F784&lt;&gt;0,G784&lt;&gt;0,H784&lt;&gt;0,I784&lt;&gt;0)*(F784 + (F784 = 0))*(G784 + (G784 = 0))*(H784 + (H784 = 0))*(I784 + (I784 = 0))</f>
        <v>28.45</v>
      </c>
      <c r="K784" s="10"/>
      <c r="L784" s="10"/>
      <c r="M784" s="10"/>
    </row>
    <row r="785" spans="1:13" x14ac:dyDescent="0.25">
      <c r="A785" s="10"/>
      <c r="B785" s="10"/>
      <c r="C785" s="9" t="s">
        <v>23</v>
      </c>
      <c r="D785" s="25"/>
      <c r="E785" s="9" t="s">
        <v>16</v>
      </c>
      <c r="F785" s="12">
        <v>1</v>
      </c>
      <c r="G785" s="13">
        <v>29.15</v>
      </c>
      <c r="H785" s="13">
        <v>0</v>
      </c>
      <c r="I785" s="13">
        <v>0</v>
      </c>
      <c r="J785" s="11">
        <f>OR(F785&lt;&gt;0,G785&lt;&gt;0,H785&lt;&gt;0,I785&lt;&gt;0)*(F785 + (F785 = 0))*(G785 + (G785 = 0))*(H785 + (H785 = 0))*(I785 + (I785 = 0))</f>
        <v>29.15</v>
      </c>
      <c r="K785" s="10"/>
      <c r="L785" s="10"/>
      <c r="M785" s="10"/>
    </row>
    <row r="786" spans="1:13" x14ac:dyDescent="0.25">
      <c r="A786" s="10"/>
      <c r="B786" s="10"/>
      <c r="C786" s="9" t="s">
        <v>23</v>
      </c>
      <c r="D786" s="25"/>
      <c r="E786" s="9" t="s">
        <v>435</v>
      </c>
      <c r="F786" s="12">
        <v>1</v>
      </c>
      <c r="G786" s="13">
        <v>15.55</v>
      </c>
      <c r="H786" s="13">
        <v>0</v>
      </c>
      <c r="I786" s="13">
        <v>0</v>
      </c>
      <c r="J786" s="11">
        <f>OR(F786&lt;&gt;0,G786&lt;&gt;0,H786&lt;&gt;0,I786&lt;&gt;0)*(F786 + (F786 = 0))*(G786 + (G786 = 0))*(H786 + (H786 = 0))*(I786 + (I786 = 0))</f>
        <v>15.55</v>
      </c>
      <c r="K786" s="10"/>
      <c r="L786" s="10"/>
      <c r="M786" s="10"/>
    </row>
    <row r="787" spans="1:13" x14ac:dyDescent="0.25">
      <c r="A787" s="10"/>
      <c r="B787" s="10"/>
      <c r="C787" s="9" t="s">
        <v>23</v>
      </c>
      <c r="D787" s="25"/>
      <c r="E787" s="9" t="s">
        <v>16</v>
      </c>
      <c r="F787" s="12">
        <v>1</v>
      </c>
      <c r="G787" s="13">
        <v>15.5</v>
      </c>
      <c r="H787" s="13">
        <v>0</v>
      </c>
      <c r="I787" s="13">
        <v>0</v>
      </c>
      <c r="J787" s="11">
        <f>OR(F787&lt;&gt;0,G787&lt;&gt;0,H787&lt;&gt;0,I787&lt;&gt;0)*(F787 + (F787 = 0))*(G787 + (G787 = 0))*(H787 + (H787 = 0))*(I787 + (I787 = 0))</f>
        <v>15.5</v>
      </c>
      <c r="K787" s="10"/>
      <c r="L787" s="10"/>
      <c r="M787" s="10"/>
    </row>
    <row r="788" spans="1:13" x14ac:dyDescent="0.25">
      <c r="A788" s="10"/>
      <c r="B788" s="10"/>
      <c r="C788" s="9" t="s">
        <v>23</v>
      </c>
      <c r="D788" s="25"/>
      <c r="E788" s="9" t="s">
        <v>311</v>
      </c>
      <c r="F788" s="12">
        <v>1</v>
      </c>
      <c r="G788" s="13">
        <v>26.55</v>
      </c>
      <c r="H788" s="13">
        <v>0</v>
      </c>
      <c r="I788" s="13">
        <v>0</v>
      </c>
      <c r="J788" s="11">
        <f>OR(F788&lt;&gt;0,G788&lt;&gt;0,H788&lt;&gt;0,I788&lt;&gt;0)*(F788 + (F788 = 0))*(G788 + (G788 = 0))*(H788 + (H788 = 0))*(I788 + (I788 = 0))</f>
        <v>26.55</v>
      </c>
      <c r="K788" s="10"/>
      <c r="L788" s="10"/>
      <c r="M788" s="10"/>
    </row>
    <row r="789" spans="1:13" x14ac:dyDescent="0.25">
      <c r="A789" s="10"/>
      <c r="B789" s="10"/>
      <c r="C789" s="9" t="s">
        <v>23</v>
      </c>
      <c r="D789" s="25"/>
      <c r="E789" s="9" t="s">
        <v>16</v>
      </c>
      <c r="F789" s="12">
        <v>1</v>
      </c>
      <c r="G789" s="13">
        <v>26.25</v>
      </c>
      <c r="H789" s="13">
        <v>0</v>
      </c>
      <c r="I789" s="13">
        <v>0</v>
      </c>
      <c r="J789" s="11">
        <f>OR(F789&lt;&gt;0,G789&lt;&gt;0,H789&lt;&gt;0,I789&lt;&gt;0)*(F789 + (F789 = 0))*(G789 + (G789 = 0))*(H789 + (H789 = 0))*(I789 + (I789 = 0))</f>
        <v>26.25</v>
      </c>
      <c r="K789" s="10"/>
      <c r="L789" s="10"/>
      <c r="M789" s="10"/>
    </row>
    <row r="790" spans="1:13" x14ac:dyDescent="0.25">
      <c r="A790" s="10"/>
      <c r="B790" s="10"/>
      <c r="C790" s="9" t="s">
        <v>23</v>
      </c>
      <c r="D790" s="25"/>
      <c r="E790" s="9" t="s">
        <v>436</v>
      </c>
      <c r="F790" s="12">
        <v>1</v>
      </c>
      <c r="G790" s="13">
        <v>26</v>
      </c>
      <c r="H790" s="13">
        <v>0</v>
      </c>
      <c r="I790" s="13">
        <v>0</v>
      </c>
      <c r="J790" s="11">
        <f>OR(F790&lt;&gt;0,G790&lt;&gt;0,H790&lt;&gt;0,I790&lt;&gt;0)*(F790 + (F790 = 0))*(G790 + (G790 = 0))*(H790 + (H790 = 0))*(I790 + (I790 = 0))</f>
        <v>26</v>
      </c>
      <c r="K790" s="10"/>
      <c r="L790" s="10"/>
      <c r="M790" s="10"/>
    </row>
    <row r="791" spans="1:13" x14ac:dyDescent="0.25">
      <c r="A791" s="10"/>
      <c r="B791" s="10"/>
      <c r="C791" s="9" t="s">
        <v>23</v>
      </c>
      <c r="D791" s="25"/>
      <c r="E791" s="9" t="s">
        <v>16</v>
      </c>
      <c r="F791" s="12">
        <v>1</v>
      </c>
      <c r="G791" s="13">
        <v>25.45</v>
      </c>
      <c r="H791" s="13">
        <v>0</v>
      </c>
      <c r="I791" s="13">
        <v>0</v>
      </c>
      <c r="J791" s="11">
        <f>OR(F791&lt;&gt;0,G791&lt;&gt;0,H791&lt;&gt;0,I791&lt;&gt;0)*(F791 + (F791 = 0))*(G791 + (G791 = 0))*(H791 + (H791 = 0))*(I791 + (I791 = 0))</f>
        <v>25.45</v>
      </c>
      <c r="K791" s="10"/>
      <c r="L791" s="10"/>
      <c r="M791" s="10"/>
    </row>
    <row r="792" spans="1:13" x14ac:dyDescent="0.25">
      <c r="A792" s="10"/>
      <c r="B792" s="10"/>
      <c r="C792" s="10"/>
      <c r="D792" s="25"/>
      <c r="E792" s="10"/>
      <c r="F792" s="10"/>
      <c r="G792" s="10"/>
      <c r="H792" s="10"/>
      <c r="I792" s="10"/>
      <c r="J792" s="14" t="s">
        <v>437</v>
      </c>
      <c r="K792" s="15">
        <f>SUM(J771:J791)</f>
        <v>1392.25</v>
      </c>
      <c r="L792" s="13">
        <v>40.58</v>
      </c>
      <c r="M792" s="15">
        <f>ROUND(K792*L792,2)</f>
        <v>56497.51</v>
      </c>
    </row>
    <row r="793" spans="1:13" ht="0.95" customHeight="1" x14ac:dyDescent="0.25">
      <c r="A793" s="16"/>
      <c r="B793" s="16"/>
      <c r="C793" s="16"/>
      <c r="D793" s="26"/>
      <c r="E793" s="16"/>
      <c r="F793" s="16"/>
      <c r="G793" s="16"/>
      <c r="H793" s="16"/>
      <c r="I793" s="16"/>
      <c r="J793" s="16"/>
      <c r="K793" s="16"/>
      <c r="L793" s="16"/>
      <c r="M793" s="16"/>
    </row>
    <row r="794" spans="1:13" ht="22.5" x14ac:dyDescent="0.25">
      <c r="A794" s="8" t="s">
        <v>438</v>
      </c>
      <c r="B794" s="9" t="s">
        <v>19</v>
      </c>
      <c r="C794" s="9" t="s">
        <v>104</v>
      </c>
      <c r="D794" s="18" t="s">
        <v>439</v>
      </c>
      <c r="E794" s="10"/>
      <c r="F794" s="10"/>
      <c r="G794" s="10"/>
      <c r="H794" s="10"/>
      <c r="I794" s="10"/>
      <c r="J794" s="10"/>
      <c r="K794" s="11">
        <f>K833</f>
        <v>287.05</v>
      </c>
      <c r="L794" s="11">
        <f>L833</f>
        <v>26.39</v>
      </c>
      <c r="M794" s="11">
        <f>M833</f>
        <v>7575.25</v>
      </c>
    </row>
    <row r="795" spans="1:13" ht="168.75" x14ac:dyDescent="0.25">
      <c r="A795" s="10"/>
      <c r="B795" s="10"/>
      <c r="C795" s="10"/>
      <c r="D795" s="18" t="s">
        <v>440</v>
      </c>
      <c r="E795" s="10"/>
      <c r="F795" s="10"/>
      <c r="G795" s="10"/>
      <c r="H795" s="10"/>
      <c r="I795" s="10"/>
      <c r="J795" s="10"/>
      <c r="K795" s="10"/>
      <c r="L795" s="10"/>
      <c r="M795" s="10"/>
    </row>
    <row r="796" spans="1:13" x14ac:dyDescent="0.25">
      <c r="A796" s="10"/>
      <c r="B796" s="10"/>
      <c r="C796" s="9" t="s">
        <v>23</v>
      </c>
      <c r="D796" s="25"/>
      <c r="E796" s="9" t="s">
        <v>441</v>
      </c>
      <c r="F796" s="12"/>
      <c r="G796" s="13"/>
      <c r="H796" s="13"/>
      <c r="I796" s="13"/>
      <c r="J796" s="11">
        <f>OR(F796&lt;&gt;0,G796&lt;&gt;0,H796&lt;&gt;0,I796&lt;&gt;0)*(F796 + (F796 = 0))*(G796 + (G796 = 0))*(H796 + (H796 = 0))*(I796 + (I796 = 0))</f>
        <v>0</v>
      </c>
      <c r="K796" s="10"/>
      <c r="L796" s="10"/>
      <c r="M796" s="10"/>
    </row>
    <row r="797" spans="1:13" x14ac:dyDescent="0.25">
      <c r="A797" s="10"/>
      <c r="B797" s="10"/>
      <c r="C797" s="9" t="s">
        <v>23</v>
      </c>
      <c r="D797" s="25"/>
      <c r="E797" s="9" t="s">
        <v>442</v>
      </c>
      <c r="F797" s="12">
        <v>1</v>
      </c>
      <c r="G797" s="13">
        <v>11.25</v>
      </c>
      <c r="H797" s="13">
        <v>0</v>
      </c>
      <c r="I797" s="13">
        <v>0</v>
      </c>
      <c r="J797" s="11">
        <f>OR(F797&lt;&gt;0,G797&lt;&gt;0,H797&lt;&gt;0,I797&lt;&gt;0)*(F797 + (F797 = 0))*(G797 + (G797 = 0))*(H797 + (H797 = 0))*(I797 + (I797 = 0))</f>
        <v>11.25</v>
      </c>
      <c r="K797" s="10"/>
      <c r="L797" s="10"/>
      <c r="M797" s="10"/>
    </row>
    <row r="798" spans="1:13" x14ac:dyDescent="0.25">
      <c r="A798" s="10"/>
      <c r="B798" s="10"/>
      <c r="C798" s="9" t="s">
        <v>23</v>
      </c>
      <c r="D798" s="25"/>
      <c r="E798" s="9" t="s">
        <v>429</v>
      </c>
      <c r="F798" s="12">
        <v>1</v>
      </c>
      <c r="G798" s="13">
        <v>5.45</v>
      </c>
      <c r="H798" s="13">
        <v>0</v>
      </c>
      <c r="I798" s="13">
        <v>0</v>
      </c>
      <c r="J798" s="11">
        <f>OR(F798&lt;&gt;0,G798&lt;&gt;0,H798&lt;&gt;0,I798&lt;&gt;0)*(F798 + (F798 = 0))*(G798 + (G798 = 0))*(H798 + (H798 = 0))*(I798 + (I798 = 0))</f>
        <v>5.45</v>
      </c>
      <c r="K798" s="10"/>
      <c r="L798" s="10"/>
      <c r="M798" s="10"/>
    </row>
    <row r="799" spans="1:13" x14ac:dyDescent="0.25">
      <c r="A799" s="10"/>
      <c r="B799" s="10"/>
      <c r="C799" s="9" t="s">
        <v>23</v>
      </c>
      <c r="D799" s="25"/>
      <c r="E799" s="9" t="s">
        <v>332</v>
      </c>
      <c r="F799" s="12">
        <v>1</v>
      </c>
      <c r="G799" s="13">
        <v>26.35</v>
      </c>
      <c r="H799" s="13">
        <v>0</v>
      </c>
      <c r="I799" s="13">
        <v>0</v>
      </c>
      <c r="J799" s="11">
        <f>OR(F799&lt;&gt;0,G799&lt;&gt;0,H799&lt;&gt;0,I799&lt;&gt;0)*(F799 + (F799 = 0))*(G799 + (G799 = 0))*(H799 + (H799 = 0))*(I799 + (I799 = 0))</f>
        <v>26.35</v>
      </c>
      <c r="K799" s="10"/>
      <c r="L799" s="10"/>
      <c r="M799" s="10"/>
    </row>
    <row r="800" spans="1:13" x14ac:dyDescent="0.25">
      <c r="A800" s="10"/>
      <c r="B800" s="10"/>
      <c r="C800" s="9" t="s">
        <v>23</v>
      </c>
      <c r="D800" s="25"/>
      <c r="E800" s="9" t="s">
        <v>16</v>
      </c>
      <c r="F800" s="12">
        <v>1</v>
      </c>
      <c r="G800" s="13">
        <v>29.45</v>
      </c>
      <c r="H800" s="13">
        <v>0</v>
      </c>
      <c r="I800" s="13">
        <v>0</v>
      </c>
      <c r="J800" s="11">
        <f>OR(F800&lt;&gt;0,G800&lt;&gt;0,H800&lt;&gt;0,I800&lt;&gt;0)*(F800 + (F800 = 0))*(G800 + (G800 = 0))*(H800 + (H800 = 0))*(I800 + (I800 = 0))</f>
        <v>29.45</v>
      </c>
      <c r="K800" s="10"/>
      <c r="L800" s="10"/>
      <c r="M800" s="10"/>
    </row>
    <row r="801" spans="1:13" x14ac:dyDescent="0.25">
      <c r="A801" s="10"/>
      <c r="B801" s="10"/>
      <c r="C801" s="9" t="s">
        <v>23</v>
      </c>
      <c r="D801" s="25"/>
      <c r="E801" s="9" t="s">
        <v>431</v>
      </c>
      <c r="F801" s="12">
        <v>1</v>
      </c>
      <c r="G801" s="13">
        <v>7.4</v>
      </c>
      <c r="H801" s="13">
        <v>0</v>
      </c>
      <c r="I801" s="13">
        <v>0</v>
      </c>
      <c r="J801" s="11">
        <f>OR(F801&lt;&gt;0,G801&lt;&gt;0,H801&lt;&gt;0,I801&lt;&gt;0)*(F801 + (F801 = 0))*(G801 + (G801 = 0))*(H801 + (H801 = 0))*(I801 + (I801 = 0))</f>
        <v>7.4</v>
      </c>
      <c r="K801" s="10"/>
      <c r="L801" s="10"/>
      <c r="M801" s="10"/>
    </row>
    <row r="802" spans="1:13" x14ac:dyDescent="0.25">
      <c r="A802" s="10"/>
      <c r="B802" s="10"/>
      <c r="C802" s="9" t="s">
        <v>23</v>
      </c>
      <c r="D802" s="25"/>
      <c r="E802" s="9" t="s">
        <v>303</v>
      </c>
      <c r="F802" s="12">
        <v>1</v>
      </c>
      <c r="G802" s="13">
        <v>12.2</v>
      </c>
      <c r="H802" s="13">
        <v>0</v>
      </c>
      <c r="I802" s="13">
        <v>0</v>
      </c>
      <c r="J802" s="11">
        <f>OR(F802&lt;&gt;0,G802&lt;&gt;0,H802&lt;&gt;0,I802&lt;&gt;0)*(F802 + (F802 = 0))*(G802 + (G802 = 0))*(H802 + (H802 = 0))*(I802 + (I802 = 0))</f>
        <v>12.2</v>
      </c>
      <c r="K802" s="10"/>
      <c r="L802" s="10"/>
      <c r="M802" s="10"/>
    </row>
    <row r="803" spans="1:13" x14ac:dyDescent="0.25">
      <c r="A803" s="10"/>
      <c r="B803" s="10"/>
      <c r="C803" s="9" t="s">
        <v>23</v>
      </c>
      <c r="D803" s="25"/>
      <c r="E803" s="9" t="s">
        <v>432</v>
      </c>
      <c r="F803" s="12">
        <v>1</v>
      </c>
      <c r="G803" s="13">
        <v>8.9</v>
      </c>
      <c r="H803" s="13">
        <v>0</v>
      </c>
      <c r="I803" s="13">
        <v>0</v>
      </c>
      <c r="J803" s="11">
        <f>OR(F803&lt;&gt;0,G803&lt;&gt;0,H803&lt;&gt;0,I803&lt;&gt;0)*(F803 + (F803 = 0))*(G803 + (G803 = 0))*(H803 + (H803 = 0))*(I803 + (I803 = 0))</f>
        <v>8.9</v>
      </c>
      <c r="K803" s="10"/>
      <c r="L803" s="10"/>
      <c r="M803" s="10"/>
    </row>
    <row r="804" spans="1:13" x14ac:dyDescent="0.25">
      <c r="A804" s="10"/>
      <c r="B804" s="10"/>
      <c r="C804" s="9" t="s">
        <v>23</v>
      </c>
      <c r="D804" s="25"/>
      <c r="E804" s="9" t="s">
        <v>433</v>
      </c>
      <c r="F804" s="12">
        <v>1</v>
      </c>
      <c r="G804" s="13">
        <v>8.25</v>
      </c>
      <c r="H804" s="13">
        <v>0</v>
      </c>
      <c r="I804" s="13">
        <v>0</v>
      </c>
      <c r="J804" s="11">
        <f>OR(F804&lt;&gt;0,G804&lt;&gt;0,H804&lt;&gt;0,I804&lt;&gt;0)*(F804 + (F804 = 0))*(G804 + (G804 = 0))*(H804 + (H804 = 0))*(I804 + (I804 = 0))</f>
        <v>8.25</v>
      </c>
      <c r="K804" s="10"/>
      <c r="L804" s="10"/>
      <c r="M804" s="10"/>
    </row>
    <row r="805" spans="1:13" x14ac:dyDescent="0.25">
      <c r="A805" s="10"/>
      <c r="B805" s="10"/>
      <c r="C805" s="9" t="s">
        <v>23</v>
      </c>
      <c r="D805" s="25"/>
      <c r="E805" s="9" t="s">
        <v>16</v>
      </c>
      <c r="F805" s="12">
        <v>1</v>
      </c>
      <c r="G805" s="13">
        <v>7.7</v>
      </c>
      <c r="H805" s="13">
        <v>0</v>
      </c>
      <c r="I805" s="13">
        <v>0</v>
      </c>
      <c r="J805" s="11">
        <f>OR(F805&lt;&gt;0,G805&lt;&gt;0,H805&lt;&gt;0,I805&lt;&gt;0)*(F805 + (F805 = 0))*(G805 + (G805 = 0))*(H805 + (H805 = 0))*(I805 + (I805 = 0))</f>
        <v>7.7</v>
      </c>
      <c r="K805" s="10"/>
      <c r="L805" s="10"/>
      <c r="M805" s="10"/>
    </row>
    <row r="806" spans="1:13" x14ac:dyDescent="0.25">
      <c r="A806" s="10"/>
      <c r="B806" s="10"/>
      <c r="C806" s="9" t="s">
        <v>23</v>
      </c>
      <c r="D806" s="25"/>
      <c r="E806" s="9" t="s">
        <v>434</v>
      </c>
      <c r="F806" s="12">
        <v>1</v>
      </c>
      <c r="G806" s="13">
        <v>2.1</v>
      </c>
      <c r="H806" s="13">
        <v>0</v>
      </c>
      <c r="I806" s="13">
        <v>0</v>
      </c>
      <c r="J806" s="11">
        <f>OR(F806&lt;&gt;0,G806&lt;&gt;0,H806&lt;&gt;0,I806&lt;&gt;0)*(F806 + (F806 = 0))*(G806 + (G806 = 0))*(H806 + (H806 = 0))*(I806 + (I806 = 0))</f>
        <v>2.1</v>
      </c>
      <c r="K806" s="10"/>
      <c r="L806" s="10"/>
      <c r="M806" s="10"/>
    </row>
    <row r="807" spans="1:13" x14ac:dyDescent="0.25">
      <c r="A807" s="10"/>
      <c r="B807" s="10"/>
      <c r="C807" s="9" t="s">
        <v>23</v>
      </c>
      <c r="D807" s="25"/>
      <c r="E807" s="9" t="s">
        <v>16</v>
      </c>
      <c r="F807" s="12">
        <v>1</v>
      </c>
      <c r="G807" s="13">
        <v>6.15</v>
      </c>
      <c r="H807" s="13">
        <v>0</v>
      </c>
      <c r="I807" s="13">
        <v>0</v>
      </c>
      <c r="J807" s="11">
        <f>OR(F807&lt;&gt;0,G807&lt;&gt;0,H807&lt;&gt;0,I807&lt;&gt;0)*(F807 + (F807 = 0))*(G807 + (G807 = 0))*(H807 + (H807 = 0))*(I807 + (I807 = 0))</f>
        <v>6.15</v>
      </c>
      <c r="K807" s="10"/>
      <c r="L807" s="10"/>
      <c r="M807" s="10"/>
    </row>
    <row r="808" spans="1:13" x14ac:dyDescent="0.25">
      <c r="A808" s="10"/>
      <c r="B808" s="10"/>
      <c r="C808" s="9" t="s">
        <v>23</v>
      </c>
      <c r="D808" s="25"/>
      <c r="E808" s="9" t="s">
        <v>16</v>
      </c>
      <c r="F808" s="12">
        <v>1</v>
      </c>
      <c r="G808" s="13">
        <v>2.0499999999999998</v>
      </c>
      <c r="H808" s="13">
        <v>0</v>
      </c>
      <c r="I808" s="13">
        <v>0</v>
      </c>
      <c r="J808" s="11">
        <f>OR(F808&lt;&gt;0,G808&lt;&gt;0,H808&lt;&gt;0,I808&lt;&gt;0)*(F808 + (F808 = 0))*(G808 + (G808 = 0))*(H808 + (H808 = 0))*(I808 + (I808 = 0))</f>
        <v>2.0499999999999998</v>
      </c>
      <c r="K808" s="10"/>
      <c r="L808" s="10"/>
      <c r="M808" s="10"/>
    </row>
    <row r="809" spans="1:13" x14ac:dyDescent="0.25">
      <c r="A809" s="10"/>
      <c r="B809" s="10"/>
      <c r="C809" s="9" t="s">
        <v>23</v>
      </c>
      <c r="D809" s="25"/>
      <c r="E809" s="9" t="s">
        <v>309</v>
      </c>
      <c r="F809" s="12">
        <v>4</v>
      </c>
      <c r="G809" s="13">
        <v>5.6</v>
      </c>
      <c r="H809" s="13">
        <v>0</v>
      </c>
      <c r="I809" s="13">
        <v>0</v>
      </c>
      <c r="J809" s="11">
        <f>OR(F809&lt;&gt;0,G809&lt;&gt;0,H809&lt;&gt;0,I809&lt;&gt;0)*(F809 + (F809 = 0))*(G809 + (G809 = 0))*(H809 + (H809 = 0))*(I809 + (I809 = 0))</f>
        <v>22.4</v>
      </c>
      <c r="K809" s="10"/>
      <c r="L809" s="10"/>
      <c r="M809" s="10"/>
    </row>
    <row r="810" spans="1:13" x14ac:dyDescent="0.25">
      <c r="A810" s="10"/>
      <c r="B810" s="10"/>
      <c r="C810" s="9" t="s">
        <v>23</v>
      </c>
      <c r="D810" s="25"/>
      <c r="E810" s="9" t="s">
        <v>16</v>
      </c>
      <c r="F810" s="12">
        <v>1</v>
      </c>
      <c r="G810" s="13">
        <v>1.1499999999999999</v>
      </c>
      <c r="H810" s="13">
        <v>0</v>
      </c>
      <c r="I810" s="13">
        <v>0</v>
      </c>
      <c r="J810" s="11">
        <f>OR(F810&lt;&gt;0,G810&lt;&gt;0,H810&lt;&gt;0,I810&lt;&gt;0)*(F810 + (F810 = 0))*(G810 + (G810 = 0))*(H810 + (H810 = 0))*(I810 + (I810 = 0))</f>
        <v>1.1499999999999999</v>
      </c>
      <c r="K810" s="10"/>
      <c r="L810" s="10"/>
      <c r="M810" s="10"/>
    </row>
    <row r="811" spans="1:13" x14ac:dyDescent="0.25">
      <c r="A811" s="10"/>
      <c r="B811" s="10"/>
      <c r="C811" s="9" t="s">
        <v>23</v>
      </c>
      <c r="D811" s="25"/>
      <c r="E811" s="9" t="s">
        <v>16</v>
      </c>
      <c r="F811" s="12">
        <v>1</v>
      </c>
      <c r="G811" s="13">
        <v>3.2</v>
      </c>
      <c r="H811" s="13">
        <v>0</v>
      </c>
      <c r="I811" s="13">
        <v>0</v>
      </c>
      <c r="J811" s="11">
        <f>OR(F811&lt;&gt;0,G811&lt;&gt;0,H811&lt;&gt;0,I811&lt;&gt;0)*(F811 + (F811 = 0))*(G811 + (G811 = 0))*(H811 + (H811 = 0))*(I811 + (I811 = 0))</f>
        <v>3.2</v>
      </c>
      <c r="K811" s="10"/>
      <c r="L811" s="10"/>
      <c r="M811" s="10"/>
    </row>
    <row r="812" spans="1:13" x14ac:dyDescent="0.25">
      <c r="A812" s="10"/>
      <c r="B812" s="10"/>
      <c r="C812" s="9" t="s">
        <v>23</v>
      </c>
      <c r="D812" s="25"/>
      <c r="E812" s="9" t="s">
        <v>16</v>
      </c>
      <c r="F812" s="12">
        <v>1</v>
      </c>
      <c r="G812" s="13">
        <v>6.6</v>
      </c>
      <c r="H812" s="13">
        <v>0</v>
      </c>
      <c r="I812" s="13">
        <v>0</v>
      </c>
      <c r="J812" s="11">
        <f>OR(F812&lt;&gt;0,G812&lt;&gt;0,H812&lt;&gt;0,I812&lt;&gt;0)*(F812 + (F812 = 0))*(G812 + (G812 = 0))*(H812 + (H812 = 0))*(I812 + (I812 = 0))</f>
        <v>6.6</v>
      </c>
      <c r="K812" s="10"/>
      <c r="L812" s="10"/>
      <c r="M812" s="10"/>
    </row>
    <row r="813" spans="1:13" x14ac:dyDescent="0.25">
      <c r="A813" s="10"/>
      <c r="B813" s="10"/>
      <c r="C813" s="9" t="s">
        <v>23</v>
      </c>
      <c r="D813" s="25"/>
      <c r="E813" s="9" t="s">
        <v>16</v>
      </c>
      <c r="F813" s="12">
        <v>1</v>
      </c>
      <c r="G813" s="13">
        <v>0.9</v>
      </c>
      <c r="H813" s="13">
        <v>0</v>
      </c>
      <c r="I813" s="13">
        <v>0</v>
      </c>
      <c r="J813" s="11">
        <f>OR(F813&lt;&gt;0,G813&lt;&gt;0,H813&lt;&gt;0,I813&lt;&gt;0)*(F813 + (F813 = 0))*(G813 + (G813 = 0))*(H813 + (H813 = 0))*(I813 + (I813 = 0))</f>
        <v>0.9</v>
      </c>
      <c r="K813" s="10"/>
      <c r="L813" s="10"/>
      <c r="M813" s="10"/>
    </row>
    <row r="814" spans="1:13" x14ac:dyDescent="0.25">
      <c r="A814" s="10"/>
      <c r="B814" s="10"/>
      <c r="C814" s="9" t="s">
        <v>23</v>
      </c>
      <c r="D814" s="25"/>
      <c r="E814" s="9" t="s">
        <v>16</v>
      </c>
      <c r="F814" s="12">
        <v>1</v>
      </c>
      <c r="G814" s="13">
        <v>6</v>
      </c>
      <c r="H814" s="13">
        <v>0</v>
      </c>
      <c r="I814" s="13">
        <v>0</v>
      </c>
      <c r="J814" s="11">
        <f>OR(F814&lt;&gt;0,G814&lt;&gt;0,H814&lt;&gt;0,I814&lt;&gt;0)*(F814 + (F814 = 0))*(G814 + (G814 = 0))*(H814 + (H814 = 0))*(I814 + (I814 = 0))</f>
        <v>6</v>
      </c>
      <c r="K814" s="10"/>
      <c r="L814" s="10"/>
      <c r="M814" s="10"/>
    </row>
    <row r="815" spans="1:13" x14ac:dyDescent="0.25">
      <c r="A815" s="10"/>
      <c r="B815" s="10"/>
      <c r="C815" s="9" t="s">
        <v>23</v>
      </c>
      <c r="D815" s="25"/>
      <c r="E815" s="9" t="s">
        <v>435</v>
      </c>
      <c r="F815" s="12">
        <v>2</v>
      </c>
      <c r="G815" s="13">
        <v>15.8</v>
      </c>
      <c r="H815" s="13">
        <v>0</v>
      </c>
      <c r="I815" s="13">
        <v>0</v>
      </c>
      <c r="J815" s="11">
        <f>OR(F815&lt;&gt;0,G815&lt;&gt;0,H815&lt;&gt;0,I815&lt;&gt;0)*(F815 + (F815 = 0))*(G815 + (G815 = 0))*(H815 + (H815 = 0))*(I815 + (I815 = 0))</f>
        <v>31.6</v>
      </c>
      <c r="K815" s="10"/>
      <c r="L815" s="10"/>
      <c r="M815" s="10"/>
    </row>
    <row r="816" spans="1:13" x14ac:dyDescent="0.25">
      <c r="A816" s="10"/>
      <c r="B816" s="10"/>
      <c r="C816" s="9" t="s">
        <v>23</v>
      </c>
      <c r="D816" s="25"/>
      <c r="E816" s="9" t="s">
        <v>311</v>
      </c>
      <c r="F816" s="12">
        <v>1</v>
      </c>
      <c r="G816" s="13">
        <v>0.55000000000000004</v>
      </c>
      <c r="H816" s="13">
        <v>0</v>
      </c>
      <c r="I816" s="13">
        <v>0</v>
      </c>
      <c r="J816" s="11">
        <f>OR(F816&lt;&gt;0,G816&lt;&gt;0,H816&lt;&gt;0,I816&lt;&gt;0)*(F816 + (F816 = 0))*(G816 + (G816 = 0))*(H816 + (H816 = 0))*(I816 + (I816 = 0))</f>
        <v>0.55000000000000004</v>
      </c>
      <c r="K816" s="10"/>
      <c r="L816" s="10"/>
      <c r="M816" s="10"/>
    </row>
    <row r="817" spans="1:13" x14ac:dyDescent="0.25">
      <c r="A817" s="10"/>
      <c r="B817" s="10"/>
      <c r="C817" s="9" t="s">
        <v>23</v>
      </c>
      <c r="D817" s="25"/>
      <c r="E817" s="9" t="s">
        <v>16</v>
      </c>
      <c r="F817" s="12">
        <v>1</v>
      </c>
      <c r="G817" s="13">
        <v>3.65</v>
      </c>
      <c r="H817" s="13">
        <v>0</v>
      </c>
      <c r="I817" s="13">
        <v>0</v>
      </c>
      <c r="J817" s="11">
        <f>OR(F817&lt;&gt;0,G817&lt;&gt;0,H817&lt;&gt;0,I817&lt;&gt;0)*(F817 + (F817 = 0))*(G817 + (G817 = 0))*(H817 + (H817 = 0))*(I817 + (I817 = 0))</f>
        <v>3.65</v>
      </c>
      <c r="K817" s="10"/>
      <c r="L817" s="10"/>
      <c r="M817" s="10"/>
    </row>
    <row r="818" spans="1:13" x14ac:dyDescent="0.25">
      <c r="A818" s="10"/>
      <c r="B818" s="10"/>
      <c r="C818" s="9" t="s">
        <v>23</v>
      </c>
      <c r="D818" s="25"/>
      <c r="E818" s="9" t="s">
        <v>16</v>
      </c>
      <c r="F818" s="12">
        <v>2</v>
      </c>
      <c r="G818" s="13">
        <v>4.5999999999999996</v>
      </c>
      <c r="H818" s="13">
        <v>0</v>
      </c>
      <c r="I818" s="13">
        <v>0</v>
      </c>
      <c r="J818" s="11">
        <f>OR(F818&lt;&gt;0,G818&lt;&gt;0,H818&lt;&gt;0,I818&lt;&gt;0)*(F818 + (F818 = 0))*(G818 + (G818 = 0))*(H818 + (H818 = 0))*(I818 + (I818 = 0))</f>
        <v>9.1999999999999993</v>
      </c>
      <c r="K818" s="10"/>
      <c r="L818" s="10"/>
      <c r="M818" s="10"/>
    </row>
    <row r="819" spans="1:13" x14ac:dyDescent="0.25">
      <c r="A819" s="10"/>
      <c r="B819" s="10"/>
      <c r="C819" s="9" t="s">
        <v>23</v>
      </c>
      <c r="D819" s="25"/>
      <c r="E819" s="9" t="s">
        <v>16</v>
      </c>
      <c r="F819" s="12">
        <v>1</v>
      </c>
      <c r="G819" s="13">
        <v>4.55</v>
      </c>
      <c r="H819" s="13">
        <v>0</v>
      </c>
      <c r="I819" s="13">
        <v>0</v>
      </c>
      <c r="J819" s="11">
        <f>OR(F819&lt;&gt;0,G819&lt;&gt;0,H819&lt;&gt;0,I819&lt;&gt;0)*(F819 + (F819 = 0))*(G819 + (G819 = 0))*(H819 + (H819 = 0))*(I819 + (I819 = 0))</f>
        <v>4.55</v>
      </c>
      <c r="K819" s="10"/>
      <c r="L819" s="10"/>
      <c r="M819" s="10"/>
    </row>
    <row r="820" spans="1:13" x14ac:dyDescent="0.25">
      <c r="A820" s="10"/>
      <c r="B820" s="10"/>
      <c r="C820" s="9" t="s">
        <v>23</v>
      </c>
      <c r="D820" s="25"/>
      <c r="E820" s="9" t="s">
        <v>436</v>
      </c>
      <c r="F820" s="12">
        <v>1</v>
      </c>
      <c r="G820" s="13">
        <v>4</v>
      </c>
      <c r="H820" s="13">
        <v>0</v>
      </c>
      <c r="I820" s="13">
        <v>0</v>
      </c>
      <c r="J820" s="11">
        <f>OR(F820&lt;&gt;0,G820&lt;&gt;0,H820&lt;&gt;0,I820&lt;&gt;0)*(F820 + (F820 = 0))*(G820 + (G820 = 0))*(H820 + (H820 = 0))*(I820 + (I820 = 0))</f>
        <v>4</v>
      </c>
      <c r="K820" s="10"/>
      <c r="L820" s="10"/>
      <c r="M820" s="10"/>
    </row>
    <row r="821" spans="1:13" x14ac:dyDescent="0.25">
      <c r="A821" s="10"/>
      <c r="B821" s="10"/>
      <c r="C821" s="9" t="s">
        <v>23</v>
      </c>
      <c r="D821" s="25"/>
      <c r="E821" s="9" t="s">
        <v>16</v>
      </c>
      <c r="F821" s="12">
        <v>1</v>
      </c>
      <c r="G821" s="13">
        <v>6.5</v>
      </c>
      <c r="H821" s="13">
        <v>0</v>
      </c>
      <c r="I821" s="13">
        <v>0</v>
      </c>
      <c r="J821" s="11">
        <f>OR(F821&lt;&gt;0,G821&lt;&gt;0,H821&lt;&gt;0,I821&lt;&gt;0)*(F821 + (F821 = 0))*(G821 + (G821 = 0))*(H821 + (H821 = 0))*(I821 + (I821 = 0))</f>
        <v>6.5</v>
      </c>
      <c r="K821" s="10"/>
      <c r="L821" s="10"/>
      <c r="M821" s="10"/>
    </row>
    <row r="822" spans="1:13" x14ac:dyDescent="0.25">
      <c r="A822" s="10"/>
      <c r="B822" s="10"/>
      <c r="C822" s="9" t="s">
        <v>23</v>
      </c>
      <c r="D822" s="25"/>
      <c r="E822" s="9" t="s">
        <v>344</v>
      </c>
      <c r="F822" s="12">
        <v>1</v>
      </c>
      <c r="G822" s="13">
        <v>4.6500000000000004</v>
      </c>
      <c r="H822" s="13">
        <v>0</v>
      </c>
      <c r="I822" s="13">
        <v>0</v>
      </c>
      <c r="J822" s="11">
        <f>OR(F822&lt;&gt;0,G822&lt;&gt;0,H822&lt;&gt;0,I822&lt;&gt;0)*(F822 + (F822 = 0))*(G822 + (G822 = 0))*(H822 + (H822 = 0))*(I822 + (I822 = 0))</f>
        <v>4.6500000000000004</v>
      </c>
      <c r="K822" s="10"/>
      <c r="L822" s="10"/>
      <c r="M822" s="10"/>
    </row>
    <row r="823" spans="1:13" x14ac:dyDescent="0.25">
      <c r="A823" s="10"/>
      <c r="B823" s="10"/>
      <c r="C823" s="9" t="s">
        <v>23</v>
      </c>
      <c r="D823" s="25"/>
      <c r="E823" s="9" t="s">
        <v>16</v>
      </c>
      <c r="F823" s="12">
        <v>1</v>
      </c>
      <c r="G823" s="13">
        <v>1.9</v>
      </c>
      <c r="H823" s="13">
        <v>0</v>
      </c>
      <c r="I823" s="13">
        <v>0</v>
      </c>
      <c r="J823" s="11">
        <f>OR(F823&lt;&gt;0,G823&lt;&gt;0,H823&lt;&gt;0,I823&lt;&gt;0)*(F823 + (F823 = 0))*(G823 + (G823 = 0))*(H823 + (H823 = 0))*(I823 + (I823 = 0))</f>
        <v>1.9</v>
      </c>
      <c r="K823" s="10"/>
      <c r="L823" s="10"/>
      <c r="M823" s="10"/>
    </row>
    <row r="824" spans="1:13" x14ac:dyDescent="0.25">
      <c r="A824" s="10"/>
      <c r="B824" s="10"/>
      <c r="C824" s="9" t="s">
        <v>23</v>
      </c>
      <c r="D824" s="25"/>
      <c r="E824" s="9" t="s">
        <v>16</v>
      </c>
      <c r="F824" s="12">
        <v>1</v>
      </c>
      <c r="G824" s="13">
        <v>3.4</v>
      </c>
      <c r="H824" s="13">
        <v>0</v>
      </c>
      <c r="I824" s="13">
        <v>0</v>
      </c>
      <c r="J824" s="11">
        <f>OR(F824&lt;&gt;0,G824&lt;&gt;0,H824&lt;&gt;0,I824&lt;&gt;0)*(F824 + (F824 = 0))*(G824 + (G824 = 0))*(H824 + (H824 = 0))*(I824 + (I824 = 0))</f>
        <v>3.4</v>
      </c>
      <c r="K824" s="10"/>
      <c r="L824" s="10"/>
      <c r="M824" s="10"/>
    </row>
    <row r="825" spans="1:13" x14ac:dyDescent="0.25">
      <c r="A825" s="10"/>
      <c r="B825" s="10"/>
      <c r="C825" s="9" t="s">
        <v>23</v>
      </c>
      <c r="D825" s="25"/>
      <c r="E825" s="9" t="s">
        <v>16</v>
      </c>
      <c r="F825" s="12">
        <v>1</v>
      </c>
      <c r="G825" s="13">
        <v>6.15</v>
      </c>
      <c r="H825" s="13">
        <v>0</v>
      </c>
      <c r="I825" s="13">
        <v>0</v>
      </c>
      <c r="J825" s="11">
        <f>OR(F825&lt;&gt;0,G825&lt;&gt;0,H825&lt;&gt;0,I825&lt;&gt;0)*(F825 + (F825 = 0))*(G825 + (G825 = 0))*(H825 + (H825 = 0))*(I825 + (I825 = 0))</f>
        <v>6.15</v>
      </c>
      <c r="K825" s="10"/>
      <c r="L825" s="10"/>
      <c r="M825" s="10"/>
    </row>
    <row r="826" spans="1:13" x14ac:dyDescent="0.25">
      <c r="A826" s="10"/>
      <c r="B826" s="10"/>
      <c r="C826" s="9" t="s">
        <v>23</v>
      </c>
      <c r="D826" s="25"/>
      <c r="E826" s="9" t="s">
        <v>339</v>
      </c>
      <c r="F826" s="12">
        <v>1</v>
      </c>
      <c r="G826" s="13">
        <v>17.5</v>
      </c>
      <c r="H826" s="13">
        <v>0</v>
      </c>
      <c r="I826" s="13">
        <v>0</v>
      </c>
      <c r="J826" s="11">
        <f>OR(F826&lt;&gt;0,G826&lt;&gt;0,H826&lt;&gt;0,I826&lt;&gt;0)*(F826 + (F826 = 0))*(G826 + (G826 = 0))*(H826 + (H826 = 0))*(I826 + (I826 = 0))</f>
        <v>17.5</v>
      </c>
      <c r="K826" s="10"/>
      <c r="L826" s="10"/>
      <c r="M826" s="10"/>
    </row>
    <row r="827" spans="1:13" x14ac:dyDescent="0.25">
      <c r="A827" s="10"/>
      <c r="B827" s="10"/>
      <c r="C827" s="9" t="s">
        <v>23</v>
      </c>
      <c r="D827" s="25"/>
      <c r="E827" s="9" t="s">
        <v>16</v>
      </c>
      <c r="F827" s="12">
        <v>1</v>
      </c>
      <c r="G827" s="13">
        <v>3.2</v>
      </c>
      <c r="H827" s="13">
        <v>0</v>
      </c>
      <c r="I827" s="13">
        <v>0</v>
      </c>
      <c r="J827" s="11">
        <f>OR(F827&lt;&gt;0,G827&lt;&gt;0,H827&lt;&gt;0,I827&lt;&gt;0)*(F827 + (F827 = 0))*(G827 + (G827 = 0))*(H827 + (H827 = 0))*(I827 + (I827 = 0))</f>
        <v>3.2</v>
      </c>
      <c r="K827" s="10"/>
      <c r="L827" s="10"/>
      <c r="M827" s="10"/>
    </row>
    <row r="828" spans="1:13" x14ac:dyDescent="0.25">
      <c r="A828" s="10"/>
      <c r="B828" s="10"/>
      <c r="C828" s="9" t="s">
        <v>23</v>
      </c>
      <c r="D828" s="25"/>
      <c r="E828" s="9" t="s">
        <v>16</v>
      </c>
      <c r="F828" s="12">
        <v>1</v>
      </c>
      <c r="G828" s="13">
        <v>2.25</v>
      </c>
      <c r="H828" s="13">
        <v>0</v>
      </c>
      <c r="I828" s="13">
        <v>0</v>
      </c>
      <c r="J828" s="11">
        <f>OR(F828&lt;&gt;0,G828&lt;&gt;0,H828&lt;&gt;0,I828&lt;&gt;0)*(F828 + (F828 = 0))*(G828 + (G828 = 0))*(H828 + (H828 = 0))*(I828 + (I828 = 0))</f>
        <v>2.25</v>
      </c>
      <c r="K828" s="10"/>
      <c r="L828" s="10"/>
      <c r="M828" s="10"/>
    </row>
    <row r="829" spans="1:13" x14ac:dyDescent="0.25">
      <c r="A829" s="10"/>
      <c r="B829" s="10"/>
      <c r="C829" s="9" t="s">
        <v>23</v>
      </c>
      <c r="D829" s="25"/>
      <c r="E829" s="9" t="s">
        <v>443</v>
      </c>
      <c r="F829" s="12">
        <v>1</v>
      </c>
      <c r="G829" s="13">
        <v>11.1</v>
      </c>
      <c r="H829" s="13">
        <v>0</v>
      </c>
      <c r="I829" s="13">
        <v>0</v>
      </c>
      <c r="J829" s="11">
        <f>OR(F829&lt;&gt;0,G829&lt;&gt;0,H829&lt;&gt;0,I829&lt;&gt;0)*(F829 + (F829 = 0))*(G829 + (G829 = 0))*(H829 + (H829 = 0))*(I829 + (I829 = 0))</f>
        <v>11.1</v>
      </c>
      <c r="K829" s="10"/>
      <c r="L829" s="10"/>
      <c r="M829" s="10"/>
    </row>
    <row r="830" spans="1:13" x14ac:dyDescent="0.25">
      <c r="A830" s="10"/>
      <c r="B830" s="10"/>
      <c r="C830" s="9" t="s">
        <v>23</v>
      </c>
      <c r="D830" s="25"/>
      <c r="E830" s="9" t="s">
        <v>444</v>
      </c>
      <c r="F830" s="12">
        <v>1</v>
      </c>
      <c r="G830" s="13">
        <v>3.15</v>
      </c>
      <c r="H830" s="13">
        <v>0</v>
      </c>
      <c r="I830" s="13">
        <v>0</v>
      </c>
      <c r="J830" s="11">
        <f>OR(F830&lt;&gt;0,G830&lt;&gt;0,H830&lt;&gt;0,I830&lt;&gt;0)*(F830 + (F830 = 0))*(G830 + (G830 = 0))*(H830 + (H830 = 0))*(I830 + (I830 = 0))</f>
        <v>3.15</v>
      </c>
      <c r="K830" s="10"/>
      <c r="L830" s="10"/>
      <c r="M830" s="10"/>
    </row>
    <row r="831" spans="1:13" x14ac:dyDescent="0.25">
      <c r="A831" s="10"/>
      <c r="B831" s="10"/>
      <c r="C831" s="9" t="s">
        <v>23</v>
      </c>
      <c r="D831" s="25"/>
      <c r="E831" s="9" t="s">
        <v>16</v>
      </c>
      <c r="F831" s="12">
        <v>1</v>
      </c>
      <c r="G831" s="13">
        <v>3.65</v>
      </c>
      <c r="H831" s="13">
        <v>0</v>
      </c>
      <c r="I831" s="13">
        <v>0</v>
      </c>
      <c r="J831" s="11">
        <f>OR(F831&lt;&gt;0,G831&lt;&gt;0,H831&lt;&gt;0,I831&lt;&gt;0)*(F831 + (F831 = 0))*(G831 + (G831 = 0))*(H831 + (H831 = 0))*(I831 + (I831 = 0))</f>
        <v>3.65</v>
      </c>
      <c r="K831" s="10"/>
      <c r="L831" s="10"/>
      <c r="M831" s="10"/>
    </row>
    <row r="832" spans="1:13" x14ac:dyDescent="0.25">
      <c r="A832" s="10"/>
      <c r="B832" s="10"/>
      <c r="C832" s="9" t="s">
        <v>23</v>
      </c>
      <c r="D832" s="25"/>
      <c r="E832" s="9" t="s">
        <v>16</v>
      </c>
      <c r="F832" s="12">
        <v>1</v>
      </c>
      <c r="G832" s="13">
        <v>2.5499999999999998</v>
      </c>
      <c r="H832" s="13">
        <v>0</v>
      </c>
      <c r="I832" s="13">
        <v>0</v>
      </c>
      <c r="J832" s="11">
        <f>OR(F832&lt;&gt;0,G832&lt;&gt;0,H832&lt;&gt;0,I832&lt;&gt;0)*(F832 + (F832 = 0))*(G832 + (G832 = 0))*(H832 + (H832 = 0))*(I832 + (I832 = 0))</f>
        <v>2.5499999999999998</v>
      </c>
      <c r="K832" s="10"/>
      <c r="L832" s="10"/>
      <c r="M832" s="10"/>
    </row>
    <row r="833" spans="1:13" x14ac:dyDescent="0.25">
      <c r="A833" s="10"/>
      <c r="B833" s="10"/>
      <c r="C833" s="10"/>
      <c r="D833" s="25"/>
      <c r="E833" s="10"/>
      <c r="F833" s="10"/>
      <c r="G833" s="10"/>
      <c r="H833" s="10"/>
      <c r="I833" s="10"/>
      <c r="J833" s="14" t="s">
        <v>445</v>
      </c>
      <c r="K833" s="15">
        <f>SUM(J796:J832)</f>
        <v>287.05</v>
      </c>
      <c r="L833" s="13">
        <v>26.39</v>
      </c>
      <c r="M833" s="15">
        <f>ROUND(K833*L833,2)</f>
        <v>7575.25</v>
      </c>
    </row>
    <row r="834" spans="1:13" ht="0.95" customHeight="1" x14ac:dyDescent="0.25">
      <c r="A834" s="16"/>
      <c r="B834" s="16"/>
      <c r="C834" s="16"/>
      <c r="D834" s="26"/>
      <c r="E834" s="16"/>
      <c r="F834" s="16"/>
      <c r="G834" s="16"/>
      <c r="H834" s="16"/>
      <c r="I834" s="16"/>
      <c r="J834" s="16"/>
      <c r="K834" s="16"/>
      <c r="L834" s="16"/>
      <c r="M834" s="16"/>
    </row>
    <row r="835" spans="1:13" ht="22.5" x14ac:dyDescent="0.25">
      <c r="A835" s="8" t="s">
        <v>446</v>
      </c>
      <c r="B835" s="9" t="s">
        <v>19</v>
      </c>
      <c r="C835" s="9" t="s">
        <v>104</v>
      </c>
      <c r="D835" s="18" t="s">
        <v>447</v>
      </c>
      <c r="E835" s="10"/>
      <c r="F835" s="10"/>
      <c r="G835" s="10"/>
      <c r="H835" s="10"/>
      <c r="I835" s="10"/>
      <c r="J835" s="10"/>
      <c r="K835" s="11">
        <f>K848</f>
        <v>69.150000000000006</v>
      </c>
      <c r="L835" s="11">
        <f>L848</f>
        <v>33.14</v>
      </c>
      <c r="M835" s="11">
        <f>M848</f>
        <v>2291.63</v>
      </c>
    </row>
    <row r="836" spans="1:13" ht="135" x14ac:dyDescent="0.25">
      <c r="A836" s="10"/>
      <c r="B836" s="10"/>
      <c r="C836" s="10"/>
      <c r="D836" s="18" t="s">
        <v>448</v>
      </c>
      <c r="E836" s="10"/>
      <c r="F836" s="10"/>
      <c r="G836" s="10"/>
      <c r="H836" s="10"/>
      <c r="I836" s="10"/>
      <c r="J836" s="10"/>
      <c r="K836" s="10"/>
      <c r="L836" s="10"/>
      <c r="M836" s="10"/>
    </row>
    <row r="837" spans="1:13" x14ac:dyDescent="0.25">
      <c r="A837" s="10"/>
      <c r="B837" s="10"/>
      <c r="C837" s="9" t="s">
        <v>23</v>
      </c>
      <c r="D837" s="25"/>
      <c r="E837" s="9" t="s">
        <v>183</v>
      </c>
      <c r="F837" s="12"/>
      <c r="G837" s="13"/>
      <c r="H837" s="13"/>
      <c r="I837" s="13"/>
      <c r="J837" s="11">
        <f>OR(F837&lt;&gt;0,G837&lt;&gt;0,H837&lt;&gt;0,I837&lt;&gt;0)*(F837 + (F837 = 0))*(G837 + (G837 = 0))*(H837 + (H837 = 0))*(I837 + (I837 = 0))</f>
        <v>0</v>
      </c>
      <c r="K837" s="10"/>
      <c r="L837" s="10"/>
      <c r="M837" s="10"/>
    </row>
    <row r="838" spans="1:13" x14ac:dyDescent="0.25">
      <c r="A838" s="10"/>
      <c r="B838" s="10"/>
      <c r="C838" s="9" t="s">
        <v>23</v>
      </c>
      <c r="D838" s="25"/>
      <c r="E838" s="9" t="s">
        <v>449</v>
      </c>
      <c r="F838" s="12">
        <v>2</v>
      </c>
      <c r="G838" s="13">
        <v>3.15</v>
      </c>
      <c r="H838" s="13">
        <v>0</v>
      </c>
      <c r="I838" s="13">
        <v>0</v>
      </c>
      <c r="J838" s="11">
        <f>OR(F838&lt;&gt;0,G838&lt;&gt;0,H838&lt;&gt;0,I838&lt;&gt;0)*(F838 + (F838 = 0))*(G838 + (G838 = 0))*(H838 + (H838 = 0))*(I838 + (I838 = 0))</f>
        <v>6.3</v>
      </c>
      <c r="K838" s="10"/>
      <c r="L838" s="10"/>
      <c r="M838" s="10"/>
    </row>
    <row r="839" spans="1:13" x14ac:dyDescent="0.25">
      <c r="A839" s="10"/>
      <c r="B839" s="10"/>
      <c r="C839" s="9" t="s">
        <v>23</v>
      </c>
      <c r="D839" s="25"/>
      <c r="E839" s="9" t="s">
        <v>16</v>
      </c>
      <c r="F839" s="12">
        <v>1</v>
      </c>
      <c r="G839" s="13">
        <v>2.5499999999999998</v>
      </c>
      <c r="H839" s="13">
        <v>0</v>
      </c>
      <c r="I839" s="13">
        <v>0</v>
      </c>
      <c r="J839" s="11">
        <f>OR(F839&lt;&gt;0,G839&lt;&gt;0,H839&lt;&gt;0,I839&lt;&gt;0)*(F839 + (F839 = 0))*(G839 + (G839 = 0))*(H839 + (H839 = 0))*(I839 + (I839 = 0))</f>
        <v>2.5499999999999998</v>
      </c>
      <c r="K839" s="10"/>
      <c r="L839" s="10"/>
      <c r="M839" s="10"/>
    </row>
    <row r="840" spans="1:13" x14ac:dyDescent="0.25">
      <c r="A840" s="10"/>
      <c r="B840" s="10"/>
      <c r="C840" s="9" t="s">
        <v>23</v>
      </c>
      <c r="D840" s="25"/>
      <c r="E840" s="9" t="s">
        <v>450</v>
      </c>
      <c r="F840" s="12">
        <v>1</v>
      </c>
      <c r="G840" s="13">
        <v>2.1</v>
      </c>
      <c r="H840" s="13">
        <v>0</v>
      </c>
      <c r="I840" s="13">
        <v>0</v>
      </c>
      <c r="J840" s="11">
        <f>OR(F840&lt;&gt;0,G840&lt;&gt;0,H840&lt;&gt;0,I840&lt;&gt;0)*(F840 + (F840 = 0))*(G840 + (G840 = 0))*(H840 + (H840 = 0))*(I840 + (I840 = 0))</f>
        <v>2.1</v>
      </c>
      <c r="K840" s="10"/>
      <c r="L840" s="10"/>
      <c r="M840" s="10"/>
    </row>
    <row r="841" spans="1:13" x14ac:dyDescent="0.25">
      <c r="A841" s="10"/>
      <c r="B841" s="10"/>
      <c r="C841" s="9" t="s">
        <v>23</v>
      </c>
      <c r="D841" s="25"/>
      <c r="E841" s="9" t="s">
        <v>16</v>
      </c>
      <c r="F841" s="12">
        <v>1</v>
      </c>
      <c r="G841" s="13">
        <v>2.2999999999999998</v>
      </c>
      <c r="H841" s="13">
        <v>0</v>
      </c>
      <c r="I841" s="13">
        <v>0</v>
      </c>
      <c r="J841" s="11">
        <f>OR(F841&lt;&gt;0,G841&lt;&gt;0,H841&lt;&gt;0,I841&lt;&gt;0)*(F841 + (F841 = 0))*(G841 + (G841 = 0))*(H841 + (H841 = 0))*(I841 + (I841 = 0))</f>
        <v>2.2999999999999998</v>
      </c>
      <c r="K841" s="10"/>
      <c r="L841" s="10"/>
      <c r="M841" s="10"/>
    </row>
    <row r="842" spans="1:13" x14ac:dyDescent="0.25">
      <c r="A842" s="10"/>
      <c r="B842" s="10"/>
      <c r="C842" s="9" t="s">
        <v>23</v>
      </c>
      <c r="D842" s="25"/>
      <c r="E842" s="9" t="s">
        <v>16</v>
      </c>
      <c r="F842" s="12">
        <v>7</v>
      </c>
      <c r="G842" s="13">
        <v>2.9</v>
      </c>
      <c r="H842" s="13">
        <v>0</v>
      </c>
      <c r="I842" s="13">
        <v>0</v>
      </c>
      <c r="J842" s="11">
        <f>OR(F842&lt;&gt;0,G842&lt;&gt;0,H842&lt;&gt;0,I842&lt;&gt;0)*(F842 + (F842 = 0))*(G842 + (G842 = 0))*(H842 + (H842 = 0))*(I842 + (I842 = 0))</f>
        <v>20.3</v>
      </c>
      <c r="K842" s="10"/>
      <c r="L842" s="10"/>
      <c r="M842" s="10"/>
    </row>
    <row r="843" spans="1:13" x14ac:dyDescent="0.25">
      <c r="A843" s="10"/>
      <c r="B843" s="10"/>
      <c r="C843" s="9" t="s">
        <v>23</v>
      </c>
      <c r="D843" s="25"/>
      <c r="E843" s="9" t="s">
        <v>16</v>
      </c>
      <c r="F843" s="12">
        <v>1</v>
      </c>
      <c r="G843" s="13">
        <v>2.2000000000000002</v>
      </c>
      <c r="H843" s="13">
        <v>0</v>
      </c>
      <c r="I843" s="13">
        <v>0</v>
      </c>
      <c r="J843" s="11">
        <f>OR(F843&lt;&gt;0,G843&lt;&gt;0,H843&lt;&gt;0,I843&lt;&gt;0)*(F843 + (F843 = 0))*(G843 + (G843 = 0))*(H843 + (H843 = 0))*(I843 + (I843 = 0))</f>
        <v>2.2000000000000002</v>
      </c>
      <c r="K843" s="10"/>
      <c r="L843" s="10"/>
      <c r="M843" s="10"/>
    </row>
    <row r="844" spans="1:13" x14ac:dyDescent="0.25">
      <c r="A844" s="10"/>
      <c r="B844" s="10"/>
      <c r="C844" s="9" t="s">
        <v>23</v>
      </c>
      <c r="D844" s="25"/>
      <c r="E844" s="9" t="s">
        <v>16</v>
      </c>
      <c r="F844" s="12">
        <v>7</v>
      </c>
      <c r="G844" s="13">
        <v>2.95</v>
      </c>
      <c r="H844" s="13">
        <v>0</v>
      </c>
      <c r="I844" s="13">
        <v>0</v>
      </c>
      <c r="J844" s="11">
        <f>OR(F844&lt;&gt;0,G844&lt;&gt;0,H844&lt;&gt;0,I844&lt;&gt;0)*(F844 + (F844 = 0))*(G844 + (G844 = 0))*(H844 + (H844 = 0))*(I844 + (I844 = 0))</f>
        <v>20.65</v>
      </c>
      <c r="K844" s="10"/>
      <c r="L844" s="10"/>
      <c r="M844" s="10"/>
    </row>
    <row r="845" spans="1:13" x14ac:dyDescent="0.25">
      <c r="A845" s="10"/>
      <c r="B845" s="10"/>
      <c r="C845" s="9" t="s">
        <v>23</v>
      </c>
      <c r="D845" s="25"/>
      <c r="E845" s="9" t="s">
        <v>16</v>
      </c>
      <c r="F845" s="12">
        <v>1</v>
      </c>
      <c r="G845" s="13">
        <v>3.4</v>
      </c>
      <c r="H845" s="13">
        <v>0</v>
      </c>
      <c r="I845" s="13">
        <v>0</v>
      </c>
      <c r="J845" s="11">
        <f>OR(F845&lt;&gt;0,G845&lt;&gt;0,H845&lt;&gt;0,I845&lt;&gt;0)*(F845 + (F845 = 0))*(G845 + (G845 = 0))*(H845 + (H845 = 0))*(I845 + (I845 = 0))</f>
        <v>3.4</v>
      </c>
      <c r="K845" s="10"/>
      <c r="L845" s="10"/>
      <c r="M845" s="10"/>
    </row>
    <row r="846" spans="1:13" x14ac:dyDescent="0.25">
      <c r="A846" s="10"/>
      <c r="B846" s="10"/>
      <c r="C846" s="9" t="s">
        <v>23</v>
      </c>
      <c r="D846" s="25"/>
      <c r="E846" s="9" t="s">
        <v>451</v>
      </c>
      <c r="F846" s="12">
        <v>1</v>
      </c>
      <c r="G846" s="13">
        <v>5.4</v>
      </c>
      <c r="H846" s="13">
        <v>0</v>
      </c>
      <c r="I846" s="13">
        <v>0</v>
      </c>
      <c r="J846" s="11">
        <f>OR(F846&lt;&gt;0,G846&lt;&gt;0,H846&lt;&gt;0,I846&lt;&gt;0)*(F846 + (F846 = 0))*(G846 + (G846 = 0))*(H846 + (H846 = 0))*(I846 + (I846 = 0))</f>
        <v>5.4</v>
      </c>
      <c r="K846" s="10"/>
      <c r="L846" s="10"/>
      <c r="M846" s="10"/>
    </row>
    <row r="847" spans="1:13" x14ac:dyDescent="0.25">
      <c r="A847" s="10"/>
      <c r="B847" s="10"/>
      <c r="C847" s="9" t="s">
        <v>23</v>
      </c>
      <c r="D847" s="25"/>
      <c r="E847" s="9" t="s">
        <v>16</v>
      </c>
      <c r="F847" s="12">
        <v>1</v>
      </c>
      <c r="G847" s="13">
        <v>3.95</v>
      </c>
      <c r="H847" s="13">
        <v>0</v>
      </c>
      <c r="I847" s="13">
        <v>0</v>
      </c>
      <c r="J847" s="11">
        <f>OR(F847&lt;&gt;0,G847&lt;&gt;0,H847&lt;&gt;0,I847&lt;&gt;0)*(F847 + (F847 = 0))*(G847 + (G847 = 0))*(H847 + (H847 = 0))*(I847 + (I847 = 0))</f>
        <v>3.95</v>
      </c>
      <c r="K847" s="10"/>
      <c r="L847" s="10"/>
      <c r="M847" s="10"/>
    </row>
    <row r="848" spans="1:13" x14ac:dyDescent="0.25">
      <c r="A848" s="10"/>
      <c r="B848" s="10"/>
      <c r="C848" s="10"/>
      <c r="D848" s="25"/>
      <c r="E848" s="10"/>
      <c r="F848" s="10"/>
      <c r="G848" s="10"/>
      <c r="H848" s="10"/>
      <c r="I848" s="10"/>
      <c r="J848" s="14" t="s">
        <v>452</v>
      </c>
      <c r="K848" s="15">
        <f>SUM(J837:J847)</f>
        <v>69.150000000000006</v>
      </c>
      <c r="L848" s="13">
        <v>33.14</v>
      </c>
      <c r="M848" s="15">
        <f>ROUND(K848*L848,2)</f>
        <v>2291.63</v>
      </c>
    </row>
    <row r="849" spans="1:13" ht="0.95" customHeight="1" x14ac:dyDescent="0.25">
      <c r="A849" s="16"/>
      <c r="B849" s="16"/>
      <c r="C849" s="16"/>
      <c r="D849" s="26"/>
      <c r="E849" s="16"/>
      <c r="F849" s="16"/>
      <c r="G849" s="16"/>
      <c r="H849" s="16"/>
      <c r="I849" s="16"/>
      <c r="J849" s="16"/>
      <c r="K849" s="16"/>
      <c r="L849" s="16"/>
      <c r="M849" s="16"/>
    </row>
    <row r="850" spans="1:13" x14ac:dyDescent="0.25">
      <c r="A850" s="8" t="s">
        <v>453</v>
      </c>
      <c r="B850" s="9" t="s">
        <v>19</v>
      </c>
      <c r="C850" s="9" t="s">
        <v>141</v>
      </c>
      <c r="D850" s="18" t="s">
        <v>454</v>
      </c>
      <c r="E850" s="10"/>
      <c r="F850" s="10"/>
      <c r="G850" s="10"/>
      <c r="H850" s="10"/>
      <c r="I850" s="10"/>
      <c r="J850" s="10"/>
      <c r="K850" s="11">
        <f>K853</f>
        <v>32</v>
      </c>
      <c r="L850" s="11">
        <f>L853</f>
        <v>6.51</v>
      </c>
      <c r="M850" s="11">
        <f>M853</f>
        <v>208.32</v>
      </c>
    </row>
    <row r="851" spans="1:13" ht="67.5" x14ac:dyDescent="0.25">
      <c r="A851" s="10"/>
      <c r="B851" s="10"/>
      <c r="C851" s="10"/>
      <c r="D851" s="18" t="s">
        <v>455</v>
      </c>
      <c r="E851" s="10"/>
      <c r="F851" s="10"/>
      <c r="G851" s="10"/>
      <c r="H851" s="10"/>
      <c r="I851" s="10"/>
      <c r="J851" s="10"/>
      <c r="K851" s="10"/>
      <c r="L851" s="10"/>
      <c r="M851" s="10"/>
    </row>
    <row r="852" spans="1:13" x14ac:dyDescent="0.25">
      <c r="A852" s="10"/>
      <c r="B852" s="10"/>
      <c r="C852" s="9" t="s">
        <v>23</v>
      </c>
      <c r="D852" s="25"/>
      <c r="E852" s="9" t="s">
        <v>456</v>
      </c>
      <c r="F852" s="12">
        <v>32</v>
      </c>
      <c r="G852" s="13">
        <v>0</v>
      </c>
      <c r="H852" s="13">
        <v>0</v>
      </c>
      <c r="I852" s="13">
        <v>0</v>
      </c>
      <c r="J852" s="11">
        <f>OR(F852&lt;&gt;0,G852&lt;&gt;0,H852&lt;&gt;0,I852&lt;&gt;0)*(F852 + (F852 = 0))*(G852 + (G852 = 0))*(H852 + (H852 = 0))*(I852 + (I852 = 0))</f>
        <v>32</v>
      </c>
      <c r="K852" s="10"/>
      <c r="L852" s="10"/>
      <c r="M852" s="10"/>
    </row>
    <row r="853" spans="1:13" x14ac:dyDescent="0.25">
      <c r="A853" s="10"/>
      <c r="B853" s="10"/>
      <c r="C853" s="10"/>
      <c r="D853" s="25"/>
      <c r="E853" s="10"/>
      <c r="F853" s="10"/>
      <c r="G853" s="10"/>
      <c r="H853" s="10"/>
      <c r="I853" s="10"/>
      <c r="J853" s="14" t="s">
        <v>457</v>
      </c>
      <c r="K853" s="15">
        <f>J852</f>
        <v>32</v>
      </c>
      <c r="L853" s="13">
        <v>6.51</v>
      </c>
      <c r="M853" s="15">
        <f>ROUND(K853*L853,2)</f>
        <v>208.32</v>
      </c>
    </row>
    <row r="854" spans="1:13" ht="0.95" customHeight="1" x14ac:dyDescent="0.25">
      <c r="A854" s="16"/>
      <c r="B854" s="16"/>
      <c r="C854" s="16"/>
      <c r="D854" s="26"/>
      <c r="E854" s="16"/>
      <c r="F854" s="16"/>
      <c r="G854" s="16"/>
      <c r="H854" s="16"/>
      <c r="I854" s="16"/>
      <c r="J854" s="16"/>
      <c r="K854" s="16"/>
      <c r="L854" s="16"/>
      <c r="M854" s="16"/>
    </row>
    <row r="855" spans="1:13" ht="22.5" x14ac:dyDescent="0.25">
      <c r="A855" s="8" t="s">
        <v>458</v>
      </c>
      <c r="B855" s="9" t="s">
        <v>19</v>
      </c>
      <c r="C855" s="9" t="s">
        <v>141</v>
      </c>
      <c r="D855" s="18" t="s">
        <v>459</v>
      </c>
      <c r="E855" s="10"/>
      <c r="F855" s="10"/>
      <c r="G855" s="10"/>
      <c r="H855" s="10"/>
      <c r="I855" s="10"/>
      <c r="J855" s="10"/>
      <c r="K855" s="11">
        <f>K858</f>
        <v>10</v>
      </c>
      <c r="L855" s="11">
        <f>L858</f>
        <v>133.6</v>
      </c>
      <c r="M855" s="11">
        <f>M858</f>
        <v>1336</v>
      </c>
    </row>
    <row r="856" spans="1:13" ht="135" x14ac:dyDescent="0.25">
      <c r="A856" s="10"/>
      <c r="B856" s="10"/>
      <c r="C856" s="10"/>
      <c r="D856" s="18" t="s">
        <v>460</v>
      </c>
      <c r="E856" s="10"/>
      <c r="F856" s="10"/>
      <c r="G856" s="10"/>
      <c r="H856" s="10"/>
      <c r="I856" s="10"/>
      <c r="J856" s="10"/>
      <c r="K856" s="10"/>
      <c r="L856" s="10"/>
      <c r="M856" s="10"/>
    </row>
    <row r="857" spans="1:13" x14ac:dyDescent="0.25">
      <c r="A857" s="10"/>
      <c r="B857" s="10"/>
      <c r="C857" s="9" t="s">
        <v>23</v>
      </c>
      <c r="D857" s="25"/>
      <c r="E857" s="9" t="s">
        <v>456</v>
      </c>
      <c r="F857" s="12">
        <v>10</v>
      </c>
      <c r="G857" s="13">
        <v>0</v>
      </c>
      <c r="H857" s="13">
        <v>0</v>
      </c>
      <c r="I857" s="13">
        <v>0</v>
      </c>
      <c r="J857" s="11">
        <f>OR(F857&lt;&gt;0,G857&lt;&gt;0,H857&lt;&gt;0,I857&lt;&gt;0)*(F857 + (F857 = 0))*(G857 + (G857 = 0))*(H857 + (H857 = 0))*(I857 + (I857 = 0))</f>
        <v>10</v>
      </c>
      <c r="K857" s="10"/>
      <c r="L857" s="10"/>
      <c r="M857" s="10"/>
    </row>
    <row r="858" spans="1:13" x14ac:dyDescent="0.25">
      <c r="A858" s="10"/>
      <c r="B858" s="10"/>
      <c r="C858" s="10"/>
      <c r="D858" s="25"/>
      <c r="E858" s="10"/>
      <c r="F858" s="10"/>
      <c r="G858" s="10"/>
      <c r="H858" s="10"/>
      <c r="I858" s="10"/>
      <c r="J858" s="14" t="s">
        <v>461</v>
      </c>
      <c r="K858" s="15">
        <f>J857</f>
        <v>10</v>
      </c>
      <c r="L858" s="13">
        <v>133.6</v>
      </c>
      <c r="M858" s="15">
        <f>ROUND(K858*L858,2)</f>
        <v>1336</v>
      </c>
    </row>
    <row r="859" spans="1:13" ht="0.95" customHeight="1" x14ac:dyDescent="0.25">
      <c r="A859" s="16"/>
      <c r="B859" s="16"/>
      <c r="C859" s="16"/>
      <c r="D859" s="26"/>
      <c r="E859" s="16"/>
      <c r="F859" s="16"/>
      <c r="G859" s="16"/>
      <c r="H859" s="16"/>
      <c r="I859" s="16"/>
      <c r="J859" s="16"/>
      <c r="K859" s="16"/>
      <c r="L859" s="16"/>
      <c r="M859" s="16"/>
    </row>
    <row r="860" spans="1:13" x14ac:dyDescent="0.25">
      <c r="A860" s="10"/>
      <c r="B860" s="10"/>
      <c r="C860" s="10"/>
      <c r="D860" s="25"/>
      <c r="E860" s="10"/>
      <c r="F860" s="10"/>
      <c r="G860" s="10"/>
      <c r="H860" s="10"/>
      <c r="I860" s="10"/>
      <c r="J860" s="14" t="s">
        <v>462</v>
      </c>
      <c r="K860" s="17">
        <v>1</v>
      </c>
      <c r="L860" s="15">
        <f>M662+M668+M686+M740+M747+M769+M794+M835+M850+M855</f>
        <v>117858.67</v>
      </c>
      <c r="M860" s="15">
        <f>ROUND(K860*L860,2)</f>
        <v>117858.67</v>
      </c>
    </row>
    <row r="861" spans="1:13" ht="0.95" customHeight="1" x14ac:dyDescent="0.25">
      <c r="A861" s="16"/>
      <c r="B861" s="16"/>
      <c r="C861" s="16"/>
      <c r="D861" s="26"/>
      <c r="E861" s="16"/>
      <c r="F861" s="16"/>
      <c r="G861" s="16"/>
      <c r="H861" s="16"/>
      <c r="I861" s="16"/>
      <c r="J861" s="16"/>
      <c r="K861" s="16"/>
      <c r="L861" s="16"/>
      <c r="M861" s="16"/>
    </row>
    <row r="862" spans="1:13" x14ac:dyDescent="0.25">
      <c r="A862" s="4" t="s">
        <v>463</v>
      </c>
      <c r="B862" s="4" t="s">
        <v>15</v>
      </c>
      <c r="C862" s="4" t="s">
        <v>16</v>
      </c>
      <c r="D862" s="24" t="s">
        <v>464</v>
      </c>
      <c r="E862" s="5"/>
      <c r="F862" s="5"/>
      <c r="G862" s="5"/>
      <c r="H862" s="5"/>
      <c r="I862" s="5"/>
      <c r="J862" s="5"/>
      <c r="K862" s="6">
        <f>K940</f>
        <v>1</v>
      </c>
      <c r="L862" s="7">
        <f>L940</f>
        <v>28572.44</v>
      </c>
      <c r="M862" s="7">
        <f>M940</f>
        <v>28572.44</v>
      </c>
    </row>
    <row r="863" spans="1:13" ht="22.5" x14ac:dyDescent="0.25">
      <c r="A863" s="8" t="s">
        <v>465</v>
      </c>
      <c r="B863" s="9" t="s">
        <v>19</v>
      </c>
      <c r="C863" s="9" t="s">
        <v>20</v>
      </c>
      <c r="D863" s="18" t="s">
        <v>466</v>
      </c>
      <c r="E863" s="10"/>
      <c r="F863" s="10"/>
      <c r="G863" s="10"/>
      <c r="H863" s="10"/>
      <c r="I863" s="10"/>
      <c r="J863" s="10"/>
      <c r="K863" s="11">
        <f>K875</f>
        <v>34.07</v>
      </c>
      <c r="L863" s="11">
        <f>L875</f>
        <v>45.3</v>
      </c>
      <c r="M863" s="11">
        <f>M875</f>
        <v>1543.37</v>
      </c>
    </row>
    <row r="864" spans="1:13" ht="168.75" x14ac:dyDescent="0.25">
      <c r="A864" s="10"/>
      <c r="B864" s="10"/>
      <c r="C864" s="10"/>
      <c r="D864" s="18" t="s">
        <v>467</v>
      </c>
      <c r="E864" s="10"/>
      <c r="F864" s="10"/>
      <c r="G864" s="10"/>
      <c r="H864" s="10"/>
      <c r="I864" s="10"/>
      <c r="J864" s="10"/>
      <c r="K864" s="10"/>
      <c r="L864" s="10"/>
      <c r="M864" s="10"/>
    </row>
    <row r="865" spans="1:13" x14ac:dyDescent="0.25">
      <c r="A865" s="10"/>
      <c r="B865" s="10"/>
      <c r="C865" s="9" t="s">
        <v>23</v>
      </c>
      <c r="D865" s="25"/>
      <c r="E865" s="9" t="s">
        <v>468</v>
      </c>
      <c r="F865" s="12"/>
      <c r="G865" s="13"/>
      <c r="H865" s="13"/>
      <c r="I865" s="13"/>
      <c r="J865" s="11">
        <f>OR(F865&lt;&gt;0,G865&lt;&gt;0,H865&lt;&gt;0,I865&lt;&gt;0)*(F865 + (F865 = 0))*(G865 + (G865 = 0))*(H865 + (H865 = 0))*(I865 + (I865 = 0))</f>
        <v>0</v>
      </c>
      <c r="K865" s="10"/>
      <c r="L865" s="10"/>
      <c r="M865" s="10"/>
    </row>
    <row r="866" spans="1:13" x14ac:dyDescent="0.25">
      <c r="A866" s="10"/>
      <c r="B866" s="10"/>
      <c r="C866" s="9" t="s">
        <v>23</v>
      </c>
      <c r="D866" s="25"/>
      <c r="E866" s="9" t="s">
        <v>309</v>
      </c>
      <c r="F866" s="12">
        <v>1</v>
      </c>
      <c r="G866" s="13">
        <v>3.95</v>
      </c>
      <c r="H866" s="13">
        <v>0</v>
      </c>
      <c r="I866" s="13">
        <v>0.75</v>
      </c>
      <c r="J866" s="11">
        <f>OR(F866&lt;&gt;0,G866&lt;&gt;0,H866&lt;&gt;0,I866&lt;&gt;0)*(F866 + (F866 = 0))*(G866 + (G866 = 0))*(H866 + (H866 = 0))*(I866 + (I866 = 0))</f>
        <v>2.96</v>
      </c>
      <c r="K866" s="10"/>
      <c r="L866" s="10"/>
      <c r="M866" s="10"/>
    </row>
    <row r="867" spans="1:13" x14ac:dyDescent="0.25">
      <c r="A867" s="10"/>
      <c r="B867" s="10"/>
      <c r="C867" s="9" t="s">
        <v>23</v>
      </c>
      <c r="D867" s="25"/>
      <c r="E867" s="9" t="s">
        <v>16</v>
      </c>
      <c r="F867" s="12">
        <v>1</v>
      </c>
      <c r="G867" s="13">
        <v>3.7</v>
      </c>
      <c r="H867" s="13">
        <v>0</v>
      </c>
      <c r="I867" s="13">
        <v>0.75</v>
      </c>
      <c r="J867" s="11">
        <f>OR(F867&lt;&gt;0,G867&lt;&gt;0,H867&lt;&gt;0,I867&lt;&gt;0)*(F867 + (F867 = 0))*(G867 + (G867 = 0))*(H867 + (H867 = 0))*(I867 + (I867 = 0))</f>
        <v>2.78</v>
      </c>
      <c r="K867" s="10"/>
      <c r="L867" s="10"/>
      <c r="M867" s="10"/>
    </row>
    <row r="868" spans="1:13" x14ac:dyDescent="0.25">
      <c r="A868" s="10"/>
      <c r="B868" s="10"/>
      <c r="C868" s="9" t="s">
        <v>23</v>
      </c>
      <c r="D868" s="25"/>
      <c r="E868" s="9" t="s">
        <v>469</v>
      </c>
      <c r="F868" s="12">
        <v>2</v>
      </c>
      <c r="G868" s="13">
        <v>3.85</v>
      </c>
      <c r="H868" s="13">
        <v>0</v>
      </c>
      <c r="I868" s="13">
        <v>0.75</v>
      </c>
      <c r="J868" s="11">
        <f>OR(F868&lt;&gt;0,G868&lt;&gt;0,H868&lt;&gt;0,I868&lt;&gt;0)*(F868 + (F868 = 0))*(G868 + (G868 = 0))*(H868 + (H868 = 0))*(I868 + (I868 = 0))</f>
        <v>5.78</v>
      </c>
      <c r="K868" s="10"/>
      <c r="L868" s="10"/>
      <c r="M868" s="10"/>
    </row>
    <row r="869" spans="1:13" x14ac:dyDescent="0.25">
      <c r="A869" s="10"/>
      <c r="B869" s="10"/>
      <c r="C869" s="9" t="s">
        <v>23</v>
      </c>
      <c r="D869" s="25"/>
      <c r="E869" s="9" t="s">
        <v>470</v>
      </c>
      <c r="F869" s="12">
        <v>1</v>
      </c>
      <c r="G869" s="13">
        <v>1.5</v>
      </c>
      <c r="H869" s="13">
        <v>0</v>
      </c>
      <c r="I869" s="13">
        <v>0.75</v>
      </c>
      <c r="J869" s="11">
        <f>OR(F869&lt;&gt;0,G869&lt;&gt;0,H869&lt;&gt;0,I869&lt;&gt;0)*(F869 + (F869 = 0))*(G869 + (G869 = 0))*(H869 + (H869 = 0))*(I869 + (I869 = 0))</f>
        <v>1.1299999999999999</v>
      </c>
      <c r="K869" s="10"/>
      <c r="L869" s="10"/>
      <c r="M869" s="10"/>
    </row>
    <row r="870" spans="1:13" x14ac:dyDescent="0.25">
      <c r="A870" s="10"/>
      <c r="B870" s="10"/>
      <c r="C870" s="9" t="s">
        <v>23</v>
      </c>
      <c r="D870" s="25"/>
      <c r="E870" s="9" t="s">
        <v>16</v>
      </c>
      <c r="F870" s="12">
        <v>1</v>
      </c>
      <c r="G870" s="13">
        <v>5.4</v>
      </c>
      <c r="H870" s="13">
        <v>0</v>
      </c>
      <c r="I870" s="13">
        <v>0.75</v>
      </c>
      <c r="J870" s="11">
        <f>OR(F870&lt;&gt;0,G870&lt;&gt;0,H870&lt;&gt;0,I870&lt;&gt;0)*(F870 + (F870 = 0))*(G870 + (G870 = 0))*(H870 + (H870 = 0))*(I870 + (I870 = 0))</f>
        <v>4.05</v>
      </c>
      <c r="K870" s="10"/>
      <c r="L870" s="10"/>
      <c r="M870" s="10"/>
    </row>
    <row r="871" spans="1:13" x14ac:dyDescent="0.25">
      <c r="A871" s="10"/>
      <c r="B871" s="10"/>
      <c r="C871" s="9" t="s">
        <v>23</v>
      </c>
      <c r="D871" s="25"/>
      <c r="E871" s="9" t="s">
        <v>436</v>
      </c>
      <c r="F871" s="12">
        <v>1</v>
      </c>
      <c r="G871" s="13">
        <v>4.4000000000000004</v>
      </c>
      <c r="H871" s="13">
        <v>0</v>
      </c>
      <c r="I871" s="13">
        <v>0.75</v>
      </c>
      <c r="J871" s="11">
        <f>OR(F871&lt;&gt;0,G871&lt;&gt;0,H871&lt;&gt;0,I871&lt;&gt;0)*(F871 + (F871 = 0))*(G871 + (G871 = 0))*(H871 + (H871 = 0))*(I871 + (I871 = 0))</f>
        <v>3.3</v>
      </c>
      <c r="K871" s="10"/>
      <c r="L871" s="10"/>
      <c r="M871" s="10"/>
    </row>
    <row r="872" spans="1:13" x14ac:dyDescent="0.25">
      <c r="A872" s="10"/>
      <c r="B872" s="10"/>
      <c r="C872" s="9" t="s">
        <v>23</v>
      </c>
      <c r="D872" s="25"/>
      <c r="E872" s="9" t="s">
        <v>16</v>
      </c>
      <c r="F872" s="12">
        <v>1</v>
      </c>
      <c r="G872" s="13">
        <v>3.45</v>
      </c>
      <c r="H872" s="13">
        <v>0</v>
      </c>
      <c r="I872" s="13">
        <v>0.75</v>
      </c>
      <c r="J872" s="11">
        <f>OR(F872&lt;&gt;0,G872&lt;&gt;0,H872&lt;&gt;0,I872&lt;&gt;0)*(F872 + (F872 = 0))*(G872 + (G872 = 0))*(H872 + (H872 = 0))*(I872 + (I872 = 0))</f>
        <v>2.59</v>
      </c>
      <c r="K872" s="10"/>
      <c r="L872" s="10"/>
      <c r="M872" s="10"/>
    </row>
    <row r="873" spans="1:13" x14ac:dyDescent="0.25">
      <c r="A873" s="10"/>
      <c r="B873" s="10"/>
      <c r="C873" s="9" t="s">
        <v>23</v>
      </c>
      <c r="D873" s="25"/>
      <c r="E873" s="9" t="s">
        <v>16</v>
      </c>
      <c r="F873" s="12">
        <v>1</v>
      </c>
      <c r="G873" s="13">
        <v>9.65</v>
      </c>
      <c r="H873" s="13">
        <v>0</v>
      </c>
      <c r="I873" s="13">
        <v>0.75</v>
      </c>
      <c r="J873" s="11">
        <f>OR(F873&lt;&gt;0,G873&lt;&gt;0,H873&lt;&gt;0,I873&lt;&gt;0)*(F873 + (F873 = 0))*(G873 + (G873 = 0))*(H873 + (H873 = 0))*(I873 + (I873 = 0))</f>
        <v>7.24</v>
      </c>
      <c r="K873" s="10"/>
      <c r="L873" s="10"/>
      <c r="M873" s="10"/>
    </row>
    <row r="874" spans="1:13" x14ac:dyDescent="0.25">
      <c r="A874" s="10"/>
      <c r="B874" s="10"/>
      <c r="C874" s="9" t="s">
        <v>23</v>
      </c>
      <c r="D874" s="25"/>
      <c r="E874" s="9" t="s">
        <v>434</v>
      </c>
      <c r="F874" s="12">
        <v>1</v>
      </c>
      <c r="G874" s="13">
        <v>5.65</v>
      </c>
      <c r="H874" s="13">
        <v>0</v>
      </c>
      <c r="I874" s="13">
        <v>0.75</v>
      </c>
      <c r="J874" s="11">
        <f>OR(F874&lt;&gt;0,G874&lt;&gt;0,H874&lt;&gt;0,I874&lt;&gt;0)*(F874 + (F874 = 0))*(G874 + (G874 = 0))*(H874 + (H874 = 0))*(I874 + (I874 = 0))</f>
        <v>4.24</v>
      </c>
      <c r="K874" s="10"/>
      <c r="L874" s="10"/>
      <c r="M874" s="10"/>
    </row>
    <row r="875" spans="1:13" x14ac:dyDescent="0.25">
      <c r="A875" s="10"/>
      <c r="B875" s="10"/>
      <c r="C875" s="10"/>
      <c r="D875" s="25"/>
      <c r="E875" s="10"/>
      <c r="F875" s="10"/>
      <c r="G875" s="10"/>
      <c r="H875" s="10"/>
      <c r="I875" s="10"/>
      <c r="J875" s="14" t="s">
        <v>471</v>
      </c>
      <c r="K875" s="15">
        <f>SUM(J865:J874)</f>
        <v>34.07</v>
      </c>
      <c r="L875" s="13">
        <v>45.3</v>
      </c>
      <c r="M875" s="15">
        <f>ROUND(K875*L875,2)</f>
        <v>1543.37</v>
      </c>
    </row>
    <row r="876" spans="1:13" ht="0.95" customHeight="1" x14ac:dyDescent="0.25">
      <c r="A876" s="16"/>
      <c r="B876" s="16"/>
      <c r="C876" s="16"/>
      <c r="D876" s="26"/>
      <c r="E876" s="16"/>
      <c r="F876" s="16"/>
      <c r="G876" s="16"/>
      <c r="H876" s="16"/>
      <c r="I876" s="16"/>
      <c r="J876" s="16"/>
      <c r="K876" s="16"/>
      <c r="L876" s="16"/>
      <c r="M876" s="16"/>
    </row>
    <row r="877" spans="1:13" x14ac:dyDescent="0.25">
      <c r="A877" s="8" t="s">
        <v>472</v>
      </c>
      <c r="B877" s="9" t="s">
        <v>19</v>
      </c>
      <c r="C877" s="9" t="s">
        <v>20</v>
      </c>
      <c r="D877" s="18" t="s">
        <v>473</v>
      </c>
      <c r="E877" s="10"/>
      <c r="F877" s="10"/>
      <c r="G877" s="10"/>
      <c r="H877" s="10"/>
      <c r="I877" s="10"/>
      <c r="J877" s="10"/>
      <c r="K877" s="11">
        <f>K901</f>
        <v>864.55</v>
      </c>
      <c r="L877" s="11">
        <f>L901</f>
        <v>16.02</v>
      </c>
      <c r="M877" s="11">
        <f>M901</f>
        <v>13850.09</v>
      </c>
    </row>
    <row r="878" spans="1:13" ht="135" x14ac:dyDescent="0.25">
      <c r="A878" s="10"/>
      <c r="B878" s="10"/>
      <c r="C878" s="10"/>
      <c r="D878" s="18" t="s">
        <v>474</v>
      </c>
      <c r="E878" s="10"/>
      <c r="F878" s="10"/>
      <c r="G878" s="10"/>
      <c r="H878" s="10"/>
      <c r="I878" s="10"/>
      <c r="J878" s="10"/>
      <c r="K878" s="10"/>
      <c r="L878" s="10"/>
      <c r="M878" s="10"/>
    </row>
    <row r="879" spans="1:13" x14ac:dyDescent="0.25">
      <c r="A879" s="10"/>
      <c r="B879" s="10"/>
      <c r="C879" s="9" t="s">
        <v>23</v>
      </c>
      <c r="D879" s="25"/>
      <c r="E879" s="9" t="s">
        <v>475</v>
      </c>
      <c r="F879" s="12"/>
      <c r="G879" s="13"/>
      <c r="H879" s="13"/>
      <c r="I879" s="13"/>
      <c r="J879" s="11">
        <f>OR(F879&lt;&gt;0,G879&lt;&gt;0,H879&lt;&gt;0,I879&lt;&gt;0)*(F879 + (F879 = 0))*(G879 + (G879 = 0))*(H879 + (H879 = 0))*(I879 + (I879 = 0))</f>
        <v>0</v>
      </c>
      <c r="K879" s="10"/>
      <c r="L879" s="10"/>
      <c r="M879" s="10"/>
    </row>
    <row r="880" spans="1:13" x14ac:dyDescent="0.25">
      <c r="A880" s="10"/>
      <c r="B880" s="10"/>
      <c r="C880" s="9" t="s">
        <v>23</v>
      </c>
      <c r="D880" s="25"/>
      <c r="E880" s="9" t="s">
        <v>476</v>
      </c>
      <c r="F880" s="12">
        <v>1</v>
      </c>
      <c r="G880" s="13">
        <v>15.25</v>
      </c>
      <c r="H880" s="13">
        <v>0</v>
      </c>
      <c r="I880" s="13">
        <v>3.63</v>
      </c>
      <c r="J880" s="11">
        <f>OR(F880&lt;&gt;0,G880&lt;&gt;0,H880&lt;&gt;0,I880&lt;&gt;0)*(F880 + (F880 = 0))*(G880 + (G880 = 0))*(H880 + (H880 = 0))*(I880 + (I880 = 0))</f>
        <v>55.36</v>
      </c>
      <c r="K880" s="10"/>
      <c r="L880" s="10"/>
      <c r="M880" s="10"/>
    </row>
    <row r="881" spans="1:13" x14ac:dyDescent="0.25">
      <c r="A881" s="10"/>
      <c r="B881" s="10"/>
      <c r="C881" s="9" t="s">
        <v>23</v>
      </c>
      <c r="D881" s="25"/>
      <c r="E881" s="9" t="s">
        <v>16</v>
      </c>
      <c r="F881" s="12">
        <v>1</v>
      </c>
      <c r="G881" s="13">
        <v>11.85</v>
      </c>
      <c r="H881" s="13">
        <v>0</v>
      </c>
      <c r="I881" s="13">
        <v>3.63</v>
      </c>
      <c r="J881" s="11">
        <f>OR(F881&lt;&gt;0,G881&lt;&gt;0,H881&lt;&gt;0,I881&lt;&gt;0)*(F881 + (F881 = 0))*(G881 + (G881 = 0))*(H881 + (H881 = 0))*(I881 + (I881 = 0))</f>
        <v>43.02</v>
      </c>
      <c r="K881" s="10"/>
      <c r="L881" s="10"/>
      <c r="M881" s="10"/>
    </row>
    <row r="882" spans="1:13" x14ac:dyDescent="0.25">
      <c r="A882" s="10"/>
      <c r="B882" s="10"/>
      <c r="C882" s="9" t="s">
        <v>23</v>
      </c>
      <c r="D882" s="25"/>
      <c r="E882" s="9" t="s">
        <v>16</v>
      </c>
      <c r="F882" s="12">
        <v>1</v>
      </c>
      <c r="G882" s="13">
        <v>10.35</v>
      </c>
      <c r="H882" s="13">
        <v>0</v>
      </c>
      <c r="I882" s="13">
        <v>3.63</v>
      </c>
      <c r="J882" s="11">
        <f>OR(F882&lt;&gt;0,G882&lt;&gt;0,H882&lt;&gt;0,I882&lt;&gt;0)*(F882 + (F882 = 0))*(G882 + (G882 = 0))*(H882 + (H882 = 0))*(I882 + (I882 = 0))</f>
        <v>37.57</v>
      </c>
      <c r="K882" s="10"/>
      <c r="L882" s="10"/>
      <c r="M882" s="10"/>
    </row>
    <row r="883" spans="1:13" x14ac:dyDescent="0.25">
      <c r="A883" s="10"/>
      <c r="B883" s="10"/>
      <c r="C883" s="9" t="s">
        <v>23</v>
      </c>
      <c r="D883" s="25"/>
      <c r="E883" s="9" t="s">
        <v>16</v>
      </c>
      <c r="F883" s="12">
        <v>1</v>
      </c>
      <c r="G883" s="13">
        <v>8.9</v>
      </c>
      <c r="H883" s="13">
        <v>0</v>
      </c>
      <c r="I883" s="13">
        <v>3.63</v>
      </c>
      <c r="J883" s="11">
        <f>OR(F883&lt;&gt;0,G883&lt;&gt;0,H883&lt;&gt;0,I883&lt;&gt;0)*(F883 + (F883 = 0))*(G883 + (G883 = 0))*(H883 + (H883 = 0))*(I883 + (I883 = 0))</f>
        <v>32.31</v>
      </c>
      <c r="K883" s="10"/>
      <c r="L883" s="10"/>
      <c r="M883" s="10"/>
    </row>
    <row r="884" spans="1:13" x14ac:dyDescent="0.25">
      <c r="A884" s="10"/>
      <c r="B884" s="10"/>
      <c r="C884" s="9" t="s">
        <v>23</v>
      </c>
      <c r="D884" s="25"/>
      <c r="E884" s="9" t="s">
        <v>55</v>
      </c>
      <c r="F884" s="12">
        <v>-1</v>
      </c>
      <c r="G884" s="13">
        <v>2.5499999999999998</v>
      </c>
      <c r="H884" s="13">
        <v>0</v>
      </c>
      <c r="I884" s="13">
        <v>2.4500000000000002</v>
      </c>
      <c r="J884" s="11">
        <f>OR(F884&lt;&gt;0,G884&lt;&gt;0,H884&lt;&gt;0,I884&lt;&gt;0)*(F884 + (F884 = 0))*(G884 + (G884 = 0))*(H884 + (H884 = 0))*(I884 + (I884 = 0))</f>
        <v>-6.25</v>
      </c>
      <c r="K884" s="10"/>
      <c r="L884" s="10"/>
      <c r="M884" s="10"/>
    </row>
    <row r="885" spans="1:13" x14ac:dyDescent="0.25">
      <c r="A885" s="10"/>
      <c r="B885" s="10"/>
      <c r="C885" s="9" t="s">
        <v>23</v>
      </c>
      <c r="D885" s="25"/>
      <c r="E885" s="9" t="s">
        <v>16</v>
      </c>
      <c r="F885" s="12">
        <v>-2</v>
      </c>
      <c r="G885" s="13">
        <v>3.15</v>
      </c>
      <c r="H885" s="13">
        <v>0</v>
      </c>
      <c r="I885" s="13">
        <v>2.4500000000000002</v>
      </c>
      <c r="J885" s="11">
        <f>OR(F885&lt;&gt;0,G885&lt;&gt;0,H885&lt;&gt;0,I885&lt;&gt;0)*(F885 + (F885 = 0))*(G885 + (G885 = 0))*(H885 + (H885 = 0))*(I885 + (I885 = 0))</f>
        <v>-15.44</v>
      </c>
      <c r="K885" s="10"/>
      <c r="L885" s="10"/>
      <c r="M885" s="10"/>
    </row>
    <row r="886" spans="1:13" x14ac:dyDescent="0.25">
      <c r="A886" s="10"/>
      <c r="B886" s="10"/>
      <c r="C886" s="9" t="s">
        <v>23</v>
      </c>
      <c r="D886" s="25"/>
      <c r="E886" s="9" t="s">
        <v>16</v>
      </c>
      <c r="F886" s="12">
        <v>-1</v>
      </c>
      <c r="G886" s="13">
        <v>4.3</v>
      </c>
      <c r="H886" s="13">
        <v>0</v>
      </c>
      <c r="I886" s="13">
        <v>2.7</v>
      </c>
      <c r="J886" s="11">
        <f>OR(F886&lt;&gt;0,G886&lt;&gt;0,H886&lt;&gt;0,I886&lt;&gt;0)*(F886 + (F886 = 0))*(G886 + (G886 = 0))*(H886 + (H886 = 0))*(I886 + (I886 = 0))</f>
        <v>-11.61</v>
      </c>
      <c r="K886" s="10"/>
      <c r="L886" s="10"/>
      <c r="M886" s="10"/>
    </row>
    <row r="887" spans="1:13" x14ac:dyDescent="0.25">
      <c r="A887" s="10"/>
      <c r="B887" s="10"/>
      <c r="C887" s="9" t="s">
        <v>23</v>
      </c>
      <c r="D887" s="25"/>
      <c r="E887" s="9" t="s">
        <v>344</v>
      </c>
      <c r="F887" s="12">
        <v>1</v>
      </c>
      <c r="G887" s="13">
        <v>49.7</v>
      </c>
      <c r="H887" s="13">
        <v>0</v>
      </c>
      <c r="I887" s="13">
        <v>3.63</v>
      </c>
      <c r="J887" s="11">
        <f>OR(F887&lt;&gt;0,G887&lt;&gt;0,H887&lt;&gt;0,I887&lt;&gt;0)*(F887 + (F887 = 0))*(G887 + (G887 = 0))*(H887 + (H887 = 0))*(I887 + (I887 = 0))</f>
        <v>180.41</v>
      </c>
      <c r="K887" s="10"/>
      <c r="L887" s="10"/>
      <c r="M887" s="10"/>
    </row>
    <row r="888" spans="1:13" x14ac:dyDescent="0.25">
      <c r="A888" s="10"/>
      <c r="B888" s="10"/>
      <c r="C888" s="9" t="s">
        <v>23</v>
      </c>
      <c r="D888" s="25"/>
      <c r="E888" s="9" t="s">
        <v>55</v>
      </c>
      <c r="F888" s="12">
        <v>-1</v>
      </c>
      <c r="G888" s="13">
        <v>2.1</v>
      </c>
      <c r="H888" s="13">
        <v>0</v>
      </c>
      <c r="I888" s="13">
        <v>2.6</v>
      </c>
      <c r="J888" s="11">
        <f>OR(F888&lt;&gt;0,G888&lt;&gt;0,H888&lt;&gt;0,I888&lt;&gt;0)*(F888 + (F888 = 0))*(G888 + (G888 = 0))*(H888 + (H888 = 0))*(I888 + (I888 = 0))</f>
        <v>-5.46</v>
      </c>
      <c r="K888" s="10"/>
      <c r="L888" s="10"/>
      <c r="M888" s="10"/>
    </row>
    <row r="889" spans="1:13" x14ac:dyDescent="0.25">
      <c r="A889" s="10"/>
      <c r="B889" s="10"/>
      <c r="C889" s="9" t="s">
        <v>23</v>
      </c>
      <c r="D889" s="25"/>
      <c r="E889" s="9" t="s">
        <v>16</v>
      </c>
      <c r="F889" s="12">
        <v>-1</v>
      </c>
      <c r="G889" s="13">
        <v>2.2999999999999998</v>
      </c>
      <c r="H889" s="13">
        <v>0</v>
      </c>
      <c r="I889" s="13">
        <v>2.6</v>
      </c>
      <c r="J889" s="11">
        <f>OR(F889&lt;&gt;0,G889&lt;&gt;0,H889&lt;&gt;0,I889&lt;&gt;0)*(F889 + (F889 = 0))*(G889 + (G889 = 0))*(H889 + (H889 = 0))*(I889 + (I889 = 0))</f>
        <v>-5.98</v>
      </c>
      <c r="K889" s="10"/>
      <c r="L889" s="10"/>
      <c r="M889" s="10"/>
    </row>
    <row r="890" spans="1:13" x14ac:dyDescent="0.25">
      <c r="A890" s="10"/>
      <c r="B890" s="10"/>
      <c r="C890" s="9" t="s">
        <v>23</v>
      </c>
      <c r="D890" s="25"/>
      <c r="E890" s="9" t="s">
        <v>16</v>
      </c>
      <c r="F890" s="12">
        <v>-6</v>
      </c>
      <c r="G890" s="13">
        <v>2.9</v>
      </c>
      <c r="H890" s="13">
        <v>0</v>
      </c>
      <c r="I890" s="13">
        <v>2.6</v>
      </c>
      <c r="J890" s="11">
        <f>OR(F890&lt;&gt;0,G890&lt;&gt;0,H890&lt;&gt;0,I890&lt;&gt;0)*(F890 + (F890 = 0))*(G890 + (G890 = 0))*(H890 + (H890 = 0))*(I890 + (I890 = 0))</f>
        <v>-45.24</v>
      </c>
      <c r="K890" s="10"/>
      <c r="L890" s="10"/>
      <c r="M890" s="10"/>
    </row>
    <row r="891" spans="1:13" x14ac:dyDescent="0.25">
      <c r="A891" s="10"/>
      <c r="B891" s="10"/>
      <c r="C891" s="9" t="s">
        <v>23</v>
      </c>
      <c r="D891" s="25"/>
      <c r="E891" s="9" t="s">
        <v>339</v>
      </c>
      <c r="F891" s="12">
        <v>1</v>
      </c>
      <c r="G891" s="13">
        <v>58.1</v>
      </c>
      <c r="H891" s="13">
        <v>0</v>
      </c>
      <c r="I891" s="13">
        <v>3.63</v>
      </c>
      <c r="J891" s="11">
        <f>OR(F891&lt;&gt;0,G891&lt;&gt;0,H891&lt;&gt;0,I891&lt;&gt;0)*(F891 + (F891 = 0))*(G891 + (G891 = 0))*(H891 + (H891 = 0))*(I891 + (I891 = 0))</f>
        <v>210.9</v>
      </c>
      <c r="K891" s="10"/>
      <c r="L891" s="10"/>
      <c r="M891" s="10"/>
    </row>
    <row r="892" spans="1:13" x14ac:dyDescent="0.25">
      <c r="A892" s="10"/>
      <c r="B892" s="10"/>
      <c r="C892" s="9" t="s">
        <v>23</v>
      </c>
      <c r="D892" s="25"/>
      <c r="E892" s="9" t="s">
        <v>55</v>
      </c>
      <c r="F892" s="12">
        <v>-1</v>
      </c>
      <c r="G892" s="13">
        <v>2.2000000000000002</v>
      </c>
      <c r="H892" s="13">
        <v>0</v>
      </c>
      <c r="I892" s="13">
        <v>2.6</v>
      </c>
      <c r="J892" s="11">
        <f>OR(F892&lt;&gt;0,G892&lt;&gt;0,H892&lt;&gt;0,I892&lt;&gt;0)*(F892 + (F892 = 0))*(G892 + (G892 = 0))*(H892 + (H892 = 0))*(I892 + (I892 = 0))</f>
        <v>-5.72</v>
      </c>
      <c r="K892" s="10"/>
      <c r="L892" s="10"/>
      <c r="M892" s="10"/>
    </row>
    <row r="893" spans="1:13" x14ac:dyDescent="0.25">
      <c r="A893" s="10"/>
      <c r="B893" s="10"/>
      <c r="C893" s="9" t="s">
        <v>23</v>
      </c>
      <c r="D893" s="25"/>
      <c r="E893" s="9" t="s">
        <v>16</v>
      </c>
      <c r="F893" s="12">
        <v>-7</v>
      </c>
      <c r="G893" s="13">
        <v>2.95</v>
      </c>
      <c r="H893" s="13">
        <v>0</v>
      </c>
      <c r="I893" s="13">
        <v>2.6</v>
      </c>
      <c r="J893" s="11">
        <f>OR(F893&lt;&gt;0,G893&lt;&gt;0,H893&lt;&gt;0,I893&lt;&gt;0)*(F893 + (F893 = 0))*(G893 + (G893 = 0))*(H893 + (H893 = 0))*(I893 + (I893 = 0))</f>
        <v>-53.69</v>
      </c>
      <c r="K893" s="10"/>
      <c r="L893" s="10"/>
      <c r="M893" s="10"/>
    </row>
    <row r="894" spans="1:13" x14ac:dyDescent="0.25">
      <c r="A894" s="10"/>
      <c r="B894" s="10"/>
      <c r="C894" s="9" t="s">
        <v>23</v>
      </c>
      <c r="D894" s="25"/>
      <c r="E894" s="9" t="s">
        <v>16</v>
      </c>
      <c r="F894" s="12">
        <v>-1</v>
      </c>
      <c r="G894" s="13">
        <v>3.4</v>
      </c>
      <c r="H894" s="13">
        <v>0</v>
      </c>
      <c r="I894" s="13">
        <v>2.6</v>
      </c>
      <c r="J894" s="11">
        <f>OR(F894&lt;&gt;0,G894&lt;&gt;0,H894&lt;&gt;0,I894&lt;&gt;0)*(F894 + (F894 = 0))*(G894 + (G894 = 0))*(H894 + (H894 = 0))*(I894 + (I894 = 0))</f>
        <v>-8.84</v>
      </c>
      <c r="K894" s="10"/>
      <c r="L894" s="10"/>
      <c r="M894" s="10"/>
    </row>
    <row r="895" spans="1:13" x14ac:dyDescent="0.25">
      <c r="A895" s="10"/>
      <c r="B895" s="10"/>
      <c r="C895" s="9" t="s">
        <v>23</v>
      </c>
      <c r="D895" s="25"/>
      <c r="E895" s="9" t="s">
        <v>477</v>
      </c>
      <c r="F895" s="12">
        <v>1</v>
      </c>
      <c r="G895" s="13">
        <v>29.55</v>
      </c>
      <c r="H895" s="13">
        <v>0</v>
      </c>
      <c r="I895" s="13">
        <v>3.63</v>
      </c>
      <c r="J895" s="11">
        <f>OR(F895&lt;&gt;0,G895&lt;&gt;0,H895&lt;&gt;0,I895&lt;&gt;0)*(F895 + (F895 = 0))*(G895 + (G895 = 0))*(H895 + (H895 = 0))*(I895 + (I895 = 0))</f>
        <v>107.27</v>
      </c>
      <c r="K895" s="10"/>
      <c r="L895" s="10"/>
      <c r="M895" s="10"/>
    </row>
    <row r="896" spans="1:13" x14ac:dyDescent="0.25">
      <c r="A896" s="10"/>
      <c r="B896" s="10"/>
      <c r="C896" s="9" t="s">
        <v>23</v>
      </c>
      <c r="D896" s="25"/>
      <c r="E896" s="9" t="s">
        <v>55</v>
      </c>
      <c r="F896" s="12">
        <v>-1</v>
      </c>
      <c r="G896" s="13">
        <v>5.4</v>
      </c>
      <c r="H896" s="13">
        <v>0</v>
      </c>
      <c r="I896" s="13">
        <v>2.6</v>
      </c>
      <c r="J896" s="11">
        <f>OR(F896&lt;&gt;0,G896&lt;&gt;0,H896&lt;&gt;0,I896&lt;&gt;0)*(F896 + (F896 = 0))*(G896 + (G896 = 0))*(H896 + (H896 = 0))*(I896 + (I896 = 0))</f>
        <v>-14.04</v>
      </c>
      <c r="K896" s="10"/>
      <c r="L896" s="10"/>
      <c r="M896" s="10"/>
    </row>
    <row r="897" spans="1:13" x14ac:dyDescent="0.25">
      <c r="A897" s="10"/>
      <c r="B897" s="10"/>
      <c r="C897" s="9" t="s">
        <v>23</v>
      </c>
      <c r="D897" s="25"/>
      <c r="E897" s="9" t="s">
        <v>16</v>
      </c>
      <c r="F897" s="12">
        <v>-1</v>
      </c>
      <c r="G897" s="13">
        <v>3.95</v>
      </c>
      <c r="H897" s="13">
        <v>0</v>
      </c>
      <c r="I897" s="13">
        <v>2.6</v>
      </c>
      <c r="J897" s="11">
        <f>OR(F897&lt;&gt;0,G897&lt;&gt;0,H897&lt;&gt;0,I897&lt;&gt;0)*(F897 + (F897 = 0))*(G897 + (G897 = 0))*(H897 + (H897 = 0))*(I897 + (I897 = 0))</f>
        <v>-10.27</v>
      </c>
      <c r="K897" s="10"/>
      <c r="L897" s="10"/>
      <c r="M897" s="10"/>
    </row>
    <row r="898" spans="1:13" x14ac:dyDescent="0.25">
      <c r="A898" s="10"/>
      <c r="B898" s="10"/>
      <c r="C898" s="9" t="s">
        <v>23</v>
      </c>
      <c r="D898" s="25"/>
      <c r="E898" s="9" t="s">
        <v>478</v>
      </c>
      <c r="F898" s="12">
        <v>1</v>
      </c>
      <c r="G898" s="13">
        <v>31.25</v>
      </c>
      <c r="H898" s="13">
        <v>0</v>
      </c>
      <c r="I898" s="13">
        <v>3.63</v>
      </c>
      <c r="J898" s="11">
        <f>OR(F898&lt;&gt;0,G898&lt;&gt;0,H898&lt;&gt;0,I898&lt;&gt;0)*(F898 + (F898 = 0))*(G898 + (G898 = 0))*(H898 + (H898 = 0))*(I898 + (I898 = 0))</f>
        <v>113.44</v>
      </c>
      <c r="K898" s="10"/>
      <c r="L898" s="10"/>
      <c r="M898" s="10"/>
    </row>
    <row r="899" spans="1:13" x14ac:dyDescent="0.25">
      <c r="A899" s="10"/>
      <c r="B899" s="10"/>
      <c r="C899" s="9" t="s">
        <v>23</v>
      </c>
      <c r="D899" s="25"/>
      <c r="E899" s="9" t="s">
        <v>479</v>
      </c>
      <c r="F899" s="12">
        <v>1</v>
      </c>
      <c r="G899" s="13">
        <v>23</v>
      </c>
      <c r="H899" s="13">
        <v>0</v>
      </c>
      <c r="I899" s="13">
        <v>3.63</v>
      </c>
      <c r="J899" s="11">
        <f>OR(F899&lt;&gt;0,G899&lt;&gt;0,H899&lt;&gt;0,I899&lt;&gt;0)*(F899 + (F899 = 0))*(G899 + (G899 = 0))*(H899 + (H899 = 0))*(I899 + (I899 = 0))</f>
        <v>83.49</v>
      </c>
      <c r="K899" s="10"/>
      <c r="L899" s="10"/>
      <c r="M899" s="10"/>
    </row>
    <row r="900" spans="1:13" x14ac:dyDescent="0.25">
      <c r="A900" s="10"/>
      <c r="B900" s="10"/>
      <c r="C900" s="9" t="s">
        <v>23</v>
      </c>
      <c r="D900" s="25"/>
      <c r="E900" s="9" t="s">
        <v>480</v>
      </c>
      <c r="F900" s="12">
        <v>1</v>
      </c>
      <c r="G900" s="13">
        <v>50.5</v>
      </c>
      <c r="H900" s="13">
        <v>0</v>
      </c>
      <c r="I900" s="13">
        <v>3.63</v>
      </c>
      <c r="J900" s="11">
        <f>OR(F900&lt;&gt;0,G900&lt;&gt;0,H900&lt;&gt;0,I900&lt;&gt;0)*(F900 + (F900 = 0))*(G900 + (G900 = 0))*(H900 + (H900 = 0))*(I900 + (I900 = 0))</f>
        <v>183.32</v>
      </c>
      <c r="K900" s="10"/>
      <c r="L900" s="10"/>
      <c r="M900" s="10"/>
    </row>
    <row r="901" spans="1:13" x14ac:dyDescent="0.25">
      <c r="A901" s="10"/>
      <c r="B901" s="10"/>
      <c r="C901" s="10"/>
      <c r="D901" s="25"/>
      <c r="E901" s="10"/>
      <c r="F901" s="10"/>
      <c r="G901" s="10"/>
      <c r="H901" s="10"/>
      <c r="I901" s="10"/>
      <c r="J901" s="14" t="s">
        <v>481</v>
      </c>
      <c r="K901" s="15">
        <f>SUM(J879:J900)</f>
        <v>864.55</v>
      </c>
      <c r="L901" s="13">
        <v>16.02</v>
      </c>
      <c r="M901" s="15">
        <f>ROUND(K901*L901,2)</f>
        <v>13850.09</v>
      </c>
    </row>
    <row r="902" spans="1:13" ht="0.95" customHeight="1" x14ac:dyDescent="0.25">
      <c r="A902" s="16"/>
      <c r="B902" s="16"/>
      <c r="C902" s="16"/>
      <c r="D902" s="26"/>
      <c r="E902" s="16"/>
      <c r="F902" s="16"/>
      <c r="G902" s="16"/>
      <c r="H902" s="16"/>
      <c r="I902" s="16"/>
      <c r="J902" s="16"/>
      <c r="K902" s="16"/>
      <c r="L902" s="16"/>
      <c r="M902" s="16"/>
    </row>
    <row r="903" spans="1:13" ht="22.5" x14ac:dyDescent="0.25">
      <c r="A903" s="8" t="s">
        <v>482</v>
      </c>
      <c r="B903" s="9" t="s">
        <v>19</v>
      </c>
      <c r="C903" s="9" t="s">
        <v>20</v>
      </c>
      <c r="D903" s="18" t="s">
        <v>483</v>
      </c>
      <c r="E903" s="10"/>
      <c r="F903" s="10"/>
      <c r="G903" s="10"/>
      <c r="H903" s="10"/>
      <c r="I903" s="10"/>
      <c r="J903" s="10"/>
      <c r="K903" s="11">
        <f>K919</f>
        <v>71.39</v>
      </c>
      <c r="L903" s="11">
        <f>L919</f>
        <v>46.29</v>
      </c>
      <c r="M903" s="11">
        <f>M919</f>
        <v>3304.64</v>
      </c>
    </row>
    <row r="904" spans="1:13" ht="157.5" x14ac:dyDescent="0.25">
      <c r="A904" s="10"/>
      <c r="B904" s="10"/>
      <c r="C904" s="10"/>
      <c r="D904" s="18" t="s">
        <v>484</v>
      </c>
      <c r="E904" s="10"/>
      <c r="F904" s="10"/>
      <c r="G904" s="10"/>
      <c r="H904" s="10"/>
      <c r="I904" s="10"/>
      <c r="J904" s="10"/>
      <c r="K904" s="10"/>
      <c r="L904" s="10"/>
      <c r="M904" s="10"/>
    </row>
    <row r="905" spans="1:13" x14ac:dyDescent="0.25">
      <c r="A905" s="10"/>
      <c r="B905" s="10"/>
      <c r="C905" s="9" t="s">
        <v>23</v>
      </c>
      <c r="D905" s="25"/>
      <c r="E905" s="9" t="s">
        <v>485</v>
      </c>
      <c r="F905" s="12">
        <v>1</v>
      </c>
      <c r="G905" s="13">
        <v>2.8</v>
      </c>
      <c r="H905" s="13">
        <v>0</v>
      </c>
      <c r="I905" s="13">
        <v>0.75</v>
      </c>
      <c r="J905" s="11">
        <f>OR(F905&lt;&gt;0,G905&lt;&gt;0,H905&lt;&gt;0,I905&lt;&gt;0)*(F905 + (F905 = 0))*(G905 + (G905 = 0))*(H905 + (H905 = 0))*(I905 + (I905 = 0))</f>
        <v>2.1</v>
      </c>
      <c r="K905" s="10"/>
      <c r="L905" s="10"/>
      <c r="M905" s="10"/>
    </row>
    <row r="906" spans="1:13" x14ac:dyDescent="0.25">
      <c r="A906" s="10"/>
      <c r="B906" s="10"/>
      <c r="C906" s="9" t="s">
        <v>23</v>
      </c>
      <c r="D906" s="25"/>
      <c r="E906" s="9" t="s">
        <v>486</v>
      </c>
      <c r="F906" s="12">
        <v>1</v>
      </c>
      <c r="G906" s="13">
        <v>2.25</v>
      </c>
      <c r="H906" s="13">
        <v>0</v>
      </c>
      <c r="I906" s="13">
        <v>0.75</v>
      </c>
      <c r="J906" s="11">
        <f>OR(F906&lt;&gt;0,G906&lt;&gt;0,H906&lt;&gt;0,I906&lt;&gt;0)*(F906 + (F906 = 0))*(G906 + (G906 = 0))*(H906 + (H906 = 0))*(I906 + (I906 = 0))</f>
        <v>1.69</v>
      </c>
      <c r="K906" s="10"/>
      <c r="L906" s="10"/>
      <c r="M906" s="10"/>
    </row>
    <row r="907" spans="1:13" x14ac:dyDescent="0.25">
      <c r="A907" s="10"/>
      <c r="B907" s="10"/>
      <c r="C907" s="9" t="s">
        <v>23</v>
      </c>
      <c r="D907" s="25"/>
      <c r="E907" s="9" t="s">
        <v>16</v>
      </c>
      <c r="F907" s="12">
        <v>1</v>
      </c>
      <c r="G907" s="13">
        <v>2.8</v>
      </c>
      <c r="H907" s="13">
        <v>0</v>
      </c>
      <c r="I907" s="13">
        <v>0.75</v>
      </c>
      <c r="J907" s="11">
        <f>OR(F907&lt;&gt;0,G907&lt;&gt;0,H907&lt;&gt;0,I907&lt;&gt;0)*(F907 + (F907 = 0))*(G907 + (G907 = 0))*(H907 + (H907 = 0))*(I907 + (I907 = 0))</f>
        <v>2.1</v>
      </c>
      <c r="K907" s="10"/>
      <c r="L907" s="10"/>
      <c r="M907" s="10"/>
    </row>
    <row r="908" spans="1:13" x14ac:dyDescent="0.25">
      <c r="A908" s="10"/>
      <c r="B908" s="10"/>
      <c r="C908" s="9" t="s">
        <v>23</v>
      </c>
      <c r="D908" s="25"/>
      <c r="E908" s="9" t="s">
        <v>487</v>
      </c>
      <c r="F908" s="12">
        <v>1</v>
      </c>
      <c r="G908" s="13">
        <v>3</v>
      </c>
      <c r="H908" s="13">
        <v>0</v>
      </c>
      <c r="I908" s="13">
        <v>0.75</v>
      </c>
      <c r="J908" s="11">
        <f>OR(F908&lt;&gt;0,G908&lt;&gt;0,H908&lt;&gt;0,I908&lt;&gt;0)*(F908 + (F908 = 0))*(G908 + (G908 = 0))*(H908 + (H908 = 0))*(I908 + (I908 = 0))</f>
        <v>2.25</v>
      </c>
      <c r="K908" s="10"/>
      <c r="L908" s="10"/>
      <c r="M908" s="10"/>
    </row>
    <row r="909" spans="1:13" x14ac:dyDescent="0.25">
      <c r="A909" s="10"/>
      <c r="B909" s="10"/>
      <c r="C909" s="9" t="s">
        <v>23</v>
      </c>
      <c r="D909" s="25"/>
      <c r="E909" s="9" t="s">
        <v>16</v>
      </c>
      <c r="F909" s="12">
        <v>1</v>
      </c>
      <c r="G909" s="13">
        <v>2.4500000000000002</v>
      </c>
      <c r="H909" s="13">
        <v>0</v>
      </c>
      <c r="I909" s="13">
        <v>0.75</v>
      </c>
      <c r="J909" s="11">
        <f>OR(F909&lt;&gt;0,G909&lt;&gt;0,H909&lt;&gt;0,I909&lt;&gt;0)*(F909 + (F909 = 0))*(G909 + (G909 = 0))*(H909 + (H909 = 0))*(I909 + (I909 = 0))</f>
        <v>1.84</v>
      </c>
      <c r="K909" s="10"/>
      <c r="L909" s="10"/>
      <c r="M909" s="10"/>
    </row>
    <row r="910" spans="1:13" x14ac:dyDescent="0.25">
      <c r="A910" s="10"/>
      <c r="B910" s="10"/>
      <c r="C910" s="9" t="s">
        <v>23</v>
      </c>
      <c r="D910" s="25"/>
      <c r="E910" s="9" t="s">
        <v>16</v>
      </c>
      <c r="F910" s="12">
        <v>1</v>
      </c>
      <c r="G910" s="13">
        <v>5.4</v>
      </c>
      <c r="H910" s="13">
        <v>0</v>
      </c>
      <c r="I910" s="13">
        <v>0.75</v>
      </c>
      <c r="J910" s="11">
        <f>OR(F910&lt;&gt;0,G910&lt;&gt;0,H910&lt;&gt;0,I910&lt;&gt;0)*(F910 + (F910 = 0))*(G910 + (G910 = 0))*(H910 + (H910 = 0))*(I910 + (I910 = 0))</f>
        <v>4.05</v>
      </c>
      <c r="K910" s="10"/>
      <c r="L910" s="10"/>
      <c r="M910" s="10"/>
    </row>
    <row r="911" spans="1:13" x14ac:dyDescent="0.25">
      <c r="A911" s="10"/>
      <c r="B911" s="10"/>
      <c r="C911" s="9" t="s">
        <v>23</v>
      </c>
      <c r="D911" s="25"/>
      <c r="E911" s="9" t="s">
        <v>16</v>
      </c>
      <c r="F911" s="12">
        <v>1</v>
      </c>
      <c r="G911" s="13">
        <v>5.45</v>
      </c>
      <c r="H911" s="13">
        <v>0</v>
      </c>
      <c r="I911" s="13">
        <v>0.75</v>
      </c>
      <c r="J911" s="11">
        <f>OR(F911&lt;&gt;0,G911&lt;&gt;0,H911&lt;&gt;0,I911&lt;&gt;0)*(F911 + (F911 = 0))*(G911 + (G911 = 0))*(H911 + (H911 = 0))*(I911 + (I911 = 0))</f>
        <v>4.09</v>
      </c>
      <c r="K911" s="10"/>
      <c r="L911" s="10"/>
      <c r="M911" s="10"/>
    </row>
    <row r="912" spans="1:13" x14ac:dyDescent="0.25">
      <c r="A912" s="10"/>
      <c r="B912" s="10"/>
      <c r="C912" s="9" t="s">
        <v>23</v>
      </c>
      <c r="D912" s="25"/>
      <c r="E912" s="9" t="s">
        <v>488</v>
      </c>
      <c r="F912" s="12">
        <v>1</v>
      </c>
      <c r="G912" s="13">
        <v>5.75</v>
      </c>
      <c r="H912" s="13">
        <v>0</v>
      </c>
      <c r="I912" s="13">
        <v>0.75</v>
      </c>
      <c r="J912" s="11">
        <f>OR(F912&lt;&gt;0,G912&lt;&gt;0,H912&lt;&gt;0,I912&lt;&gt;0)*(F912 + (F912 = 0))*(G912 + (G912 = 0))*(H912 + (H912 = 0))*(I912 + (I912 = 0))</f>
        <v>4.3099999999999996</v>
      </c>
      <c r="K912" s="10"/>
      <c r="L912" s="10"/>
      <c r="M912" s="10"/>
    </row>
    <row r="913" spans="1:13" x14ac:dyDescent="0.25">
      <c r="A913" s="10"/>
      <c r="B913" s="10"/>
      <c r="C913" s="9" t="s">
        <v>23</v>
      </c>
      <c r="D913" s="25"/>
      <c r="E913" s="9" t="s">
        <v>16</v>
      </c>
      <c r="F913" s="12">
        <v>1</v>
      </c>
      <c r="G913" s="13">
        <v>7.65</v>
      </c>
      <c r="H913" s="13">
        <v>0</v>
      </c>
      <c r="I913" s="13">
        <v>0.75</v>
      </c>
      <c r="J913" s="11">
        <f>OR(F913&lt;&gt;0,G913&lt;&gt;0,H913&lt;&gt;0,I913&lt;&gt;0)*(F913 + (F913 = 0))*(G913 + (G913 = 0))*(H913 + (H913 = 0))*(I913 + (I913 = 0))</f>
        <v>5.74</v>
      </c>
      <c r="K913" s="10"/>
      <c r="L913" s="10"/>
      <c r="M913" s="10"/>
    </row>
    <row r="914" spans="1:13" x14ac:dyDescent="0.25">
      <c r="A914" s="10"/>
      <c r="B914" s="10"/>
      <c r="C914" s="9" t="s">
        <v>23</v>
      </c>
      <c r="D914" s="25"/>
      <c r="E914" s="9" t="s">
        <v>489</v>
      </c>
      <c r="F914" s="12">
        <v>1</v>
      </c>
      <c r="G914" s="13">
        <v>5.9</v>
      </c>
      <c r="H914" s="13">
        <v>0</v>
      </c>
      <c r="I914" s="13">
        <v>0.75</v>
      </c>
      <c r="J914" s="11">
        <f>OR(F914&lt;&gt;0,G914&lt;&gt;0,H914&lt;&gt;0,I914&lt;&gt;0)*(F914 + (F914 = 0))*(G914 + (G914 = 0))*(H914 + (H914 = 0))*(I914 + (I914 = 0))</f>
        <v>4.43</v>
      </c>
      <c r="K914" s="10"/>
      <c r="L914" s="10"/>
      <c r="M914" s="10"/>
    </row>
    <row r="915" spans="1:13" x14ac:dyDescent="0.25">
      <c r="A915" s="10"/>
      <c r="B915" s="10"/>
      <c r="C915" s="9" t="s">
        <v>23</v>
      </c>
      <c r="D915" s="25"/>
      <c r="E915" s="9" t="s">
        <v>16</v>
      </c>
      <c r="F915" s="12">
        <v>1</v>
      </c>
      <c r="G915" s="13">
        <v>4.7</v>
      </c>
      <c r="H915" s="13">
        <v>0</v>
      </c>
      <c r="I915" s="13">
        <v>0.75</v>
      </c>
      <c r="J915" s="11">
        <f>OR(F915&lt;&gt;0,G915&lt;&gt;0,H915&lt;&gt;0,I915&lt;&gt;0)*(F915 + (F915 = 0))*(G915 + (G915 = 0))*(H915 + (H915 = 0))*(I915 + (I915 = 0))</f>
        <v>3.53</v>
      </c>
      <c r="K915" s="10"/>
      <c r="L915" s="10"/>
      <c r="M915" s="10"/>
    </row>
    <row r="916" spans="1:13" x14ac:dyDescent="0.25">
      <c r="A916" s="10"/>
      <c r="B916" s="10"/>
      <c r="C916" s="9" t="s">
        <v>23</v>
      </c>
      <c r="D916" s="25"/>
      <c r="E916" s="9" t="s">
        <v>490</v>
      </c>
      <c r="F916" s="12">
        <v>1</v>
      </c>
      <c r="G916" s="13">
        <v>7.7</v>
      </c>
      <c r="H916" s="13">
        <v>0</v>
      </c>
      <c r="I916" s="13">
        <v>0.75</v>
      </c>
      <c r="J916" s="11">
        <f>OR(F916&lt;&gt;0,G916&lt;&gt;0,H916&lt;&gt;0,I916&lt;&gt;0)*(F916 + (F916 = 0))*(G916 + (G916 = 0))*(H916 + (H916 = 0))*(I916 + (I916 = 0))</f>
        <v>5.78</v>
      </c>
      <c r="K916" s="10"/>
      <c r="L916" s="10"/>
      <c r="M916" s="10"/>
    </row>
    <row r="917" spans="1:13" x14ac:dyDescent="0.25">
      <c r="A917" s="10"/>
      <c r="B917" s="10"/>
      <c r="C917" s="9" t="s">
        <v>23</v>
      </c>
      <c r="D917" s="25"/>
      <c r="E917" s="9" t="s">
        <v>16</v>
      </c>
      <c r="F917" s="12">
        <v>1</v>
      </c>
      <c r="G917" s="13">
        <v>10.7</v>
      </c>
      <c r="H917" s="13">
        <v>0</v>
      </c>
      <c r="I917" s="13">
        <v>0.75</v>
      </c>
      <c r="J917" s="11">
        <f>OR(F917&lt;&gt;0,G917&lt;&gt;0,H917&lt;&gt;0,I917&lt;&gt;0)*(F917 + (F917 = 0))*(G917 + (G917 = 0))*(H917 + (H917 = 0))*(I917 + (I917 = 0))</f>
        <v>8.0299999999999994</v>
      </c>
      <c r="K917" s="10"/>
      <c r="L917" s="10"/>
      <c r="M917" s="10"/>
    </row>
    <row r="918" spans="1:13" x14ac:dyDescent="0.25">
      <c r="A918" s="10"/>
      <c r="B918" s="10"/>
      <c r="C918" s="9" t="s">
        <v>23</v>
      </c>
      <c r="D918" s="25"/>
      <c r="E918" s="9" t="s">
        <v>491</v>
      </c>
      <c r="F918" s="12">
        <v>2</v>
      </c>
      <c r="G918" s="13">
        <v>14.3</v>
      </c>
      <c r="H918" s="13">
        <v>0</v>
      </c>
      <c r="I918" s="13">
        <v>0.75</v>
      </c>
      <c r="J918" s="11">
        <f>OR(F918&lt;&gt;0,G918&lt;&gt;0,H918&lt;&gt;0,I918&lt;&gt;0)*(F918 + (F918 = 0))*(G918 + (G918 = 0))*(H918 + (H918 = 0))*(I918 + (I918 = 0))</f>
        <v>21.45</v>
      </c>
      <c r="K918" s="10"/>
      <c r="L918" s="10"/>
      <c r="M918" s="10"/>
    </row>
    <row r="919" spans="1:13" x14ac:dyDescent="0.25">
      <c r="A919" s="10"/>
      <c r="B919" s="10"/>
      <c r="C919" s="10"/>
      <c r="D919" s="25"/>
      <c r="E919" s="10"/>
      <c r="F919" s="10"/>
      <c r="G919" s="10"/>
      <c r="H919" s="10"/>
      <c r="I919" s="10"/>
      <c r="J919" s="14" t="s">
        <v>492</v>
      </c>
      <c r="K919" s="15">
        <f>SUM(J905:J918)</f>
        <v>71.39</v>
      </c>
      <c r="L919" s="13">
        <v>46.29</v>
      </c>
      <c r="M919" s="15">
        <f>ROUND(K919*L919,2)</f>
        <v>3304.64</v>
      </c>
    </row>
    <row r="920" spans="1:13" ht="0.95" customHeight="1" x14ac:dyDescent="0.25">
      <c r="A920" s="16"/>
      <c r="B920" s="16"/>
      <c r="C920" s="16"/>
      <c r="D920" s="26"/>
      <c r="E920" s="16"/>
      <c r="F920" s="16"/>
      <c r="G920" s="16"/>
      <c r="H920" s="16"/>
      <c r="I920" s="16"/>
      <c r="J920" s="16"/>
      <c r="K920" s="16"/>
      <c r="L920" s="16"/>
      <c r="M920" s="16"/>
    </row>
    <row r="921" spans="1:13" ht="22.5" x14ac:dyDescent="0.25">
      <c r="A921" s="8" t="s">
        <v>493</v>
      </c>
      <c r="B921" s="9" t="s">
        <v>19</v>
      </c>
      <c r="C921" s="9" t="s">
        <v>20</v>
      </c>
      <c r="D921" s="18" t="s">
        <v>494</v>
      </c>
      <c r="E921" s="10"/>
      <c r="F921" s="10"/>
      <c r="G921" s="10"/>
      <c r="H921" s="10"/>
      <c r="I921" s="10"/>
      <c r="J921" s="10"/>
      <c r="K921" s="11">
        <f>K926</f>
        <v>131.65</v>
      </c>
      <c r="L921" s="11">
        <f>L926</f>
        <v>12.72</v>
      </c>
      <c r="M921" s="11">
        <f>M926</f>
        <v>1674.59</v>
      </c>
    </row>
    <row r="922" spans="1:13" ht="101.25" x14ac:dyDescent="0.25">
      <c r="A922" s="10"/>
      <c r="B922" s="10"/>
      <c r="C922" s="10"/>
      <c r="D922" s="18" t="s">
        <v>495</v>
      </c>
      <c r="E922" s="10"/>
      <c r="F922" s="10"/>
      <c r="G922" s="10"/>
      <c r="H922" s="10"/>
      <c r="I922" s="10"/>
      <c r="J922" s="10"/>
      <c r="K922" s="10"/>
      <c r="L922" s="10"/>
      <c r="M922" s="10"/>
    </row>
    <row r="923" spans="1:13" x14ac:dyDescent="0.25">
      <c r="A923" s="10"/>
      <c r="B923" s="10"/>
      <c r="C923" s="9" t="s">
        <v>23</v>
      </c>
      <c r="D923" s="25"/>
      <c r="E923" s="9" t="s">
        <v>496</v>
      </c>
      <c r="F923" s="12">
        <v>3</v>
      </c>
      <c r="G923" s="13">
        <v>9.0500000000000007</v>
      </c>
      <c r="H923" s="13">
        <v>0</v>
      </c>
      <c r="I923" s="13">
        <v>0</v>
      </c>
      <c r="J923" s="11">
        <f>OR(F923&lt;&gt;0,G923&lt;&gt;0,H923&lt;&gt;0,I923&lt;&gt;0)*(F923 + (F923 = 0))*(G923 + (G923 = 0))*(H923 + (H923 = 0))*(I923 + (I923 = 0))</f>
        <v>27.15</v>
      </c>
      <c r="K923" s="10"/>
      <c r="L923" s="10"/>
      <c r="M923" s="10"/>
    </row>
    <row r="924" spans="1:13" x14ac:dyDescent="0.25">
      <c r="A924" s="10"/>
      <c r="B924" s="10"/>
      <c r="C924" s="9" t="s">
        <v>23</v>
      </c>
      <c r="D924" s="25"/>
      <c r="E924" s="9" t="s">
        <v>16</v>
      </c>
      <c r="F924" s="12">
        <v>12</v>
      </c>
      <c r="G924" s="13">
        <v>7.15</v>
      </c>
      <c r="H924" s="13">
        <v>0</v>
      </c>
      <c r="I924" s="13">
        <v>0</v>
      </c>
      <c r="J924" s="11">
        <f>OR(F924&lt;&gt;0,G924&lt;&gt;0,H924&lt;&gt;0,I924&lt;&gt;0)*(F924 + (F924 = 0))*(G924 + (G924 = 0))*(H924 + (H924 = 0))*(I924 + (I924 = 0))</f>
        <v>85.8</v>
      </c>
      <c r="K924" s="10"/>
      <c r="L924" s="10"/>
      <c r="M924" s="10"/>
    </row>
    <row r="925" spans="1:13" x14ac:dyDescent="0.25">
      <c r="A925" s="10"/>
      <c r="B925" s="10"/>
      <c r="C925" s="9" t="s">
        <v>23</v>
      </c>
      <c r="D925" s="25"/>
      <c r="E925" s="9" t="s">
        <v>16</v>
      </c>
      <c r="F925" s="12">
        <v>2</v>
      </c>
      <c r="G925" s="13">
        <v>9.35</v>
      </c>
      <c r="H925" s="13">
        <v>0</v>
      </c>
      <c r="I925" s="13">
        <v>0</v>
      </c>
      <c r="J925" s="11">
        <f>OR(F925&lt;&gt;0,G925&lt;&gt;0,H925&lt;&gt;0,I925&lt;&gt;0)*(F925 + (F925 = 0))*(G925 + (G925 = 0))*(H925 + (H925 = 0))*(I925 + (I925 = 0))</f>
        <v>18.7</v>
      </c>
      <c r="K925" s="10"/>
      <c r="L925" s="10"/>
      <c r="M925" s="10"/>
    </row>
    <row r="926" spans="1:13" x14ac:dyDescent="0.25">
      <c r="A926" s="10"/>
      <c r="B926" s="10"/>
      <c r="C926" s="10"/>
      <c r="D926" s="25"/>
      <c r="E926" s="10"/>
      <c r="F926" s="10"/>
      <c r="G926" s="10"/>
      <c r="H926" s="10"/>
      <c r="I926" s="10"/>
      <c r="J926" s="14" t="s">
        <v>497</v>
      </c>
      <c r="K926" s="15">
        <f>SUM(J923:J925)</f>
        <v>131.65</v>
      </c>
      <c r="L926" s="13">
        <v>12.72</v>
      </c>
      <c r="M926" s="15">
        <f>ROUND(K926*L926,2)</f>
        <v>1674.59</v>
      </c>
    </row>
    <row r="927" spans="1:13" ht="0.95" customHeight="1" x14ac:dyDescent="0.25">
      <c r="A927" s="16"/>
      <c r="B927" s="16"/>
      <c r="C927" s="16"/>
      <c r="D927" s="26"/>
      <c r="E927" s="16"/>
      <c r="F927" s="16"/>
      <c r="G927" s="16"/>
      <c r="H927" s="16"/>
      <c r="I927" s="16"/>
      <c r="J927" s="16"/>
      <c r="K927" s="16"/>
      <c r="L927" s="16"/>
      <c r="M927" s="16"/>
    </row>
    <row r="928" spans="1:13" x14ac:dyDescent="0.25">
      <c r="A928" s="8" t="s">
        <v>498</v>
      </c>
      <c r="B928" s="9" t="s">
        <v>19</v>
      </c>
      <c r="C928" s="9" t="s">
        <v>20</v>
      </c>
      <c r="D928" s="18" t="s">
        <v>499</v>
      </c>
      <c r="E928" s="10"/>
      <c r="F928" s="10"/>
      <c r="G928" s="10"/>
      <c r="H928" s="10"/>
      <c r="I928" s="10"/>
      <c r="J928" s="10"/>
      <c r="K928" s="11">
        <f>K931</f>
        <v>23.5</v>
      </c>
      <c r="L928" s="11">
        <f>L931</f>
        <v>241.37</v>
      </c>
      <c r="M928" s="11">
        <f>M931</f>
        <v>5672.2</v>
      </c>
    </row>
    <row r="929" spans="1:13" ht="213.75" x14ac:dyDescent="0.25">
      <c r="A929" s="10"/>
      <c r="B929" s="10"/>
      <c r="C929" s="10"/>
      <c r="D929" s="18" t="s">
        <v>500</v>
      </c>
      <c r="E929" s="10"/>
      <c r="F929" s="10"/>
      <c r="G929" s="10"/>
      <c r="H929" s="10"/>
      <c r="I929" s="10"/>
      <c r="J929" s="10"/>
      <c r="K929" s="10"/>
      <c r="L929" s="10"/>
      <c r="M929" s="10"/>
    </row>
    <row r="930" spans="1:13" x14ac:dyDescent="0.25">
      <c r="A930" s="10"/>
      <c r="B930" s="10"/>
      <c r="C930" s="9" t="s">
        <v>23</v>
      </c>
      <c r="D930" s="25"/>
      <c r="E930" s="9" t="s">
        <v>501</v>
      </c>
      <c r="F930" s="12">
        <v>1</v>
      </c>
      <c r="G930" s="13">
        <v>11.75</v>
      </c>
      <c r="H930" s="13">
        <v>0</v>
      </c>
      <c r="I930" s="13">
        <v>2</v>
      </c>
      <c r="J930" s="11">
        <f>OR(F930&lt;&gt;0,G930&lt;&gt;0,H930&lt;&gt;0,I930&lt;&gt;0)*(F930 + (F930 = 0))*(G930 + (G930 = 0))*(H930 + (H930 = 0))*(I930 + (I930 = 0))</f>
        <v>23.5</v>
      </c>
      <c r="K930" s="10"/>
      <c r="L930" s="10"/>
      <c r="M930" s="10"/>
    </row>
    <row r="931" spans="1:13" x14ac:dyDescent="0.25">
      <c r="A931" s="10"/>
      <c r="B931" s="10"/>
      <c r="C931" s="10"/>
      <c r="D931" s="25"/>
      <c r="E931" s="10"/>
      <c r="F931" s="10"/>
      <c r="G931" s="10"/>
      <c r="H931" s="10"/>
      <c r="I931" s="10"/>
      <c r="J931" s="14" t="s">
        <v>502</v>
      </c>
      <c r="K931" s="15">
        <f>J930</f>
        <v>23.5</v>
      </c>
      <c r="L931" s="13">
        <v>241.37</v>
      </c>
      <c r="M931" s="15">
        <f>ROUND(K931*L931,2)</f>
        <v>5672.2</v>
      </c>
    </row>
    <row r="932" spans="1:13" ht="0.95" customHeight="1" x14ac:dyDescent="0.25">
      <c r="A932" s="16"/>
      <c r="B932" s="16"/>
      <c r="C932" s="16"/>
      <c r="D932" s="26"/>
      <c r="E932" s="16"/>
      <c r="F932" s="16"/>
      <c r="G932" s="16"/>
      <c r="H932" s="16"/>
      <c r="I932" s="16"/>
      <c r="J932" s="16"/>
      <c r="K932" s="16"/>
      <c r="L932" s="16"/>
      <c r="M932" s="16"/>
    </row>
    <row r="933" spans="1:13" x14ac:dyDescent="0.25">
      <c r="A933" s="8" t="s">
        <v>503</v>
      </c>
      <c r="B933" s="9" t="s">
        <v>19</v>
      </c>
      <c r="C933" s="9" t="s">
        <v>104</v>
      </c>
      <c r="D933" s="18" t="s">
        <v>504</v>
      </c>
      <c r="E933" s="10"/>
      <c r="F933" s="10"/>
      <c r="G933" s="10"/>
      <c r="H933" s="10"/>
      <c r="I933" s="10"/>
      <c r="J933" s="10"/>
      <c r="K933" s="11">
        <f>K938</f>
        <v>185.44</v>
      </c>
      <c r="L933" s="11">
        <f>L938</f>
        <v>13.63</v>
      </c>
      <c r="M933" s="11">
        <f>M938</f>
        <v>2527.5500000000002</v>
      </c>
    </row>
    <row r="934" spans="1:13" ht="78.75" x14ac:dyDescent="0.25">
      <c r="A934" s="10"/>
      <c r="B934" s="10"/>
      <c r="C934" s="10"/>
      <c r="D934" s="18" t="s">
        <v>505</v>
      </c>
      <c r="E934" s="10"/>
      <c r="F934" s="10"/>
      <c r="G934" s="10"/>
      <c r="H934" s="10"/>
      <c r="I934" s="10"/>
      <c r="J934" s="10"/>
      <c r="K934" s="10"/>
      <c r="L934" s="10"/>
      <c r="M934" s="10"/>
    </row>
    <row r="935" spans="1:13" x14ac:dyDescent="0.25">
      <c r="A935" s="10"/>
      <c r="B935" s="10"/>
      <c r="C935" s="9" t="s">
        <v>23</v>
      </c>
      <c r="D935" s="25"/>
      <c r="E935" s="9" t="s">
        <v>456</v>
      </c>
      <c r="F935" s="12"/>
      <c r="G935" s="13"/>
      <c r="H935" s="13"/>
      <c r="I935" s="13"/>
      <c r="J935" s="11">
        <f>OR(F935&lt;&gt;0,G935&lt;&gt;0,H935&lt;&gt;0,I935&lt;&gt;0)*(F935 + (F935 = 0))*(G935 + (G935 = 0))*(H935 + (H935 = 0))*(I935 + (I935 = 0))</f>
        <v>0</v>
      </c>
      <c r="K935" s="10"/>
      <c r="L935" s="10"/>
      <c r="M935" s="10"/>
    </row>
    <row r="936" spans="1:13" x14ac:dyDescent="0.25">
      <c r="A936" s="10"/>
      <c r="B936" s="10"/>
      <c r="C936" s="9" t="s">
        <v>23</v>
      </c>
      <c r="D936" s="25"/>
      <c r="E936" s="9" t="s">
        <v>506</v>
      </c>
      <c r="F936" s="12">
        <v>24</v>
      </c>
      <c r="G936" s="13">
        <v>0</v>
      </c>
      <c r="H936" s="13">
        <v>3.56</v>
      </c>
      <c r="I936" s="13">
        <v>0</v>
      </c>
      <c r="J936" s="11">
        <f>OR(F936&lt;&gt;0,G936&lt;&gt;0,H936&lt;&gt;0,I936&lt;&gt;0)*(F936 + (F936 = 0))*(G936 + (G936 = 0))*(H936 + (H936 = 0))*(I936 + (I936 = 0))</f>
        <v>85.44</v>
      </c>
      <c r="K936" s="10"/>
      <c r="L936" s="10"/>
      <c r="M936" s="10"/>
    </row>
    <row r="937" spans="1:13" x14ac:dyDescent="0.25">
      <c r="A937" s="10"/>
      <c r="B937" s="10"/>
      <c r="C937" s="9" t="s">
        <v>23</v>
      </c>
      <c r="D937" s="25"/>
      <c r="E937" s="9" t="s">
        <v>16</v>
      </c>
      <c r="F937" s="12">
        <v>20</v>
      </c>
      <c r="G937" s="13">
        <v>5</v>
      </c>
      <c r="H937" s="13">
        <v>0</v>
      </c>
      <c r="I937" s="13">
        <v>0</v>
      </c>
      <c r="J937" s="11">
        <f>OR(F937&lt;&gt;0,G937&lt;&gt;0,H937&lt;&gt;0,I937&lt;&gt;0)*(F937 + (F937 = 0))*(G937 + (G937 = 0))*(H937 + (H937 = 0))*(I937 + (I937 = 0))</f>
        <v>100</v>
      </c>
      <c r="K937" s="10"/>
      <c r="L937" s="10"/>
      <c r="M937" s="10"/>
    </row>
    <row r="938" spans="1:13" x14ac:dyDescent="0.25">
      <c r="A938" s="10"/>
      <c r="B938" s="10"/>
      <c r="C938" s="10"/>
      <c r="D938" s="25"/>
      <c r="E938" s="10"/>
      <c r="F938" s="10"/>
      <c r="G938" s="10"/>
      <c r="H938" s="10"/>
      <c r="I938" s="10"/>
      <c r="J938" s="14" t="s">
        <v>507</v>
      </c>
      <c r="K938" s="15">
        <f>SUM(J935:J937)</f>
        <v>185.44</v>
      </c>
      <c r="L938" s="13">
        <v>13.63</v>
      </c>
      <c r="M938" s="15">
        <f>ROUND(K938*L938,2)</f>
        <v>2527.5500000000002</v>
      </c>
    </row>
    <row r="939" spans="1:13" ht="0.95" customHeight="1" x14ac:dyDescent="0.25">
      <c r="A939" s="16"/>
      <c r="B939" s="16"/>
      <c r="C939" s="16"/>
      <c r="D939" s="26"/>
      <c r="E939" s="16"/>
      <c r="F939" s="16"/>
      <c r="G939" s="16"/>
      <c r="H939" s="16"/>
      <c r="I939" s="16"/>
      <c r="J939" s="16"/>
      <c r="K939" s="16"/>
      <c r="L939" s="16"/>
      <c r="M939" s="16"/>
    </row>
    <row r="940" spans="1:13" x14ac:dyDescent="0.25">
      <c r="A940" s="10"/>
      <c r="B940" s="10"/>
      <c r="C940" s="10"/>
      <c r="D940" s="25"/>
      <c r="E940" s="10"/>
      <c r="F940" s="10"/>
      <c r="G940" s="10"/>
      <c r="H940" s="10"/>
      <c r="I940" s="10"/>
      <c r="J940" s="14" t="s">
        <v>508</v>
      </c>
      <c r="K940" s="17">
        <v>1</v>
      </c>
      <c r="L940" s="15">
        <f>M863+M877+M903+M921+M928+M933</f>
        <v>28572.44</v>
      </c>
      <c r="M940" s="15">
        <f>ROUND(K940*L940,2)</f>
        <v>28572.44</v>
      </c>
    </row>
    <row r="941" spans="1:13" ht="0.95" customHeight="1" x14ac:dyDescent="0.25">
      <c r="A941" s="16"/>
      <c r="B941" s="16"/>
      <c r="C941" s="16"/>
      <c r="D941" s="26"/>
      <c r="E941" s="16"/>
      <c r="F941" s="16"/>
      <c r="G941" s="16"/>
      <c r="H941" s="16"/>
      <c r="I941" s="16"/>
      <c r="J941" s="16"/>
      <c r="K941" s="16"/>
      <c r="L941" s="16"/>
      <c r="M941" s="16"/>
    </row>
    <row r="942" spans="1:13" x14ac:dyDescent="0.25">
      <c r="A942" s="4" t="s">
        <v>509</v>
      </c>
      <c r="B942" s="4" t="s">
        <v>15</v>
      </c>
      <c r="C942" s="4" t="s">
        <v>16</v>
      </c>
      <c r="D942" s="24" t="s">
        <v>510</v>
      </c>
      <c r="E942" s="5"/>
      <c r="F942" s="5"/>
      <c r="G942" s="5"/>
      <c r="H942" s="5"/>
      <c r="I942" s="5"/>
      <c r="J942" s="5"/>
      <c r="K942" s="6">
        <f>K1064</f>
        <v>1</v>
      </c>
      <c r="L942" s="7">
        <f>L1064</f>
        <v>170389.98</v>
      </c>
      <c r="M942" s="7">
        <f>M1064</f>
        <v>170389.98</v>
      </c>
    </row>
    <row r="943" spans="1:13" ht="22.5" x14ac:dyDescent="0.25">
      <c r="A943" s="8" t="s">
        <v>511</v>
      </c>
      <c r="B943" s="9" t="s">
        <v>19</v>
      </c>
      <c r="C943" s="9" t="s">
        <v>20</v>
      </c>
      <c r="D943" s="18" t="s">
        <v>512</v>
      </c>
      <c r="E943" s="10"/>
      <c r="F943" s="10"/>
      <c r="G943" s="10"/>
      <c r="H943" s="10"/>
      <c r="I943" s="10"/>
      <c r="J943" s="10"/>
      <c r="K943" s="11">
        <f>K946</f>
        <v>976.06</v>
      </c>
      <c r="L943" s="11">
        <f>L946</f>
        <v>64.790000000000006</v>
      </c>
      <c r="M943" s="11">
        <f>M946</f>
        <v>63238.93</v>
      </c>
    </row>
    <row r="944" spans="1:13" ht="135" x14ac:dyDescent="0.25">
      <c r="A944" s="10"/>
      <c r="B944" s="10"/>
      <c r="C944" s="10"/>
      <c r="D944" s="18" t="s">
        <v>513</v>
      </c>
      <c r="E944" s="10"/>
      <c r="F944" s="10"/>
      <c r="G944" s="10"/>
      <c r="H944" s="10"/>
      <c r="I944" s="10"/>
      <c r="J944" s="10"/>
      <c r="K944" s="10"/>
      <c r="L944" s="10"/>
      <c r="M944" s="10"/>
    </row>
    <row r="945" spans="1:13" x14ac:dyDescent="0.25">
      <c r="A945" s="10"/>
      <c r="B945" s="10"/>
      <c r="C945" s="9" t="s">
        <v>23</v>
      </c>
      <c r="D945" s="25"/>
      <c r="E945" s="9" t="s">
        <v>514</v>
      </c>
      <c r="F945" s="12">
        <v>1</v>
      </c>
      <c r="G945" s="13">
        <v>976.06</v>
      </c>
      <c r="H945" s="13">
        <v>0</v>
      </c>
      <c r="I945" s="13">
        <v>0</v>
      </c>
      <c r="J945" s="11">
        <f>OR(F945&lt;&gt;0,G945&lt;&gt;0,H945&lt;&gt;0,I945&lt;&gt;0)*(F945 + (F945 = 0))*(G945 + (G945 = 0))*(H945 + (H945 = 0))*(I945 + (I945 = 0))</f>
        <v>976.06</v>
      </c>
      <c r="K945" s="10"/>
      <c r="L945" s="10"/>
      <c r="M945" s="10"/>
    </row>
    <row r="946" spans="1:13" x14ac:dyDescent="0.25">
      <c r="A946" s="10"/>
      <c r="B946" s="10"/>
      <c r="C946" s="10"/>
      <c r="D946" s="25"/>
      <c r="E946" s="10"/>
      <c r="F946" s="10"/>
      <c r="G946" s="10"/>
      <c r="H946" s="10"/>
      <c r="I946" s="10"/>
      <c r="J946" s="14" t="s">
        <v>515</v>
      </c>
      <c r="K946" s="15">
        <f>J945</f>
        <v>976.06</v>
      </c>
      <c r="L946" s="13">
        <v>64.790000000000006</v>
      </c>
      <c r="M946" s="15">
        <f>ROUND(K946*L946,2)</f>
        <v>63238.93</v>
      </c>
    </row>
    <row r="947" spans="1:13" ht="0.95" customHeight="1" x14ac:dyDescent="0.25">
      <c r="A947" s="16"/>
      <c r="B947" s="16"/>
      <c r="C947" s="16"/>
      <c r="D947" s="26"/>
      <c r="E947" s="16"/>
      <c r="F947" s="16"/>
      <c r="G947" s="16"/>
      <c r="H947" s="16"/>
      <c r="I947" s="16"/>
      <c r="J947" s="16"/>
      <c r="K947" s="16"/>
      <c r="L947" s="16"/>
      <c r="M947" s="16"/>
    </row>
    <row r="948" spans="1:13" x14ac:dyDescent="0.25">
      <c r="A948" s="8" t="s">
        <v>516</v>
      </c>
      <c r="B948" s="9" t="s">
        <v>19</v>
      </c>
      <c r="C948" s="9" t="s">
        <v>20</v>
      </c>
      <c r="D948" s="18" t="s">
        <v>517</v>
      </c>
      <c r="E948" s="10"/>
      <c r="F948" s="10"/>
      <c r="G948" s="10"/>
      <c r="H948" s="10"/>
      <c r="I948" s="10"/>
      <c r="J948" s="10"/>
      <c r="K948" s="11">
        <f>K953</f>
        <v>1554.5</v>
      </c>
      <c r="L948" s="11">
        <f>L953</f>
        <v>54.72</v>
      </c>
      <c r="M948" s="11">
        <f>M953</f>
        <v>85062.24</v>
      </c>
    </row>
    <row r="949" spans="1:13" ht="101.25" x14ac:dyDescent="0.25">
      <c r="A949" s="10"/>
      <c r="B949" s="10"/>
      <c r="C949" s="10"/>
      <c r="D949" s="18" t="s">
        <v>518</v>
      </c>
      <c r="E949" s="10"/>
      <c r="F949" s="10"/>
      <c r="G949" s="10"/>
      <c r="H949" s="10"/>
      <c r="I949" s="10"/>
      <c r="J949" s="10"/>
      <c r="K949" s="10"/>
      <c r="L949" s="10"/>
      <c r="M949" s="10"/>
    </row>
    <row r="950" spans="1:13" x14ac:dyDescent="0.25">
      <c r="A950" s="10"/>
      <c r="B950" s="10"/>
      <c r="C950" s="9" t="s">
        <v>23</v>
      </c>
      <c r="D950" s="25"/>
      <c r="E950" s="9" t="s">
        <v>519</v>
      </c>
      <c r="F950" s="12">
        <v>1</v>
      </c>
      <c r="G950" s="13">
        <v>1480</v>
      </c>
      <c r="H950" s="13">
        <v>0</v>
      </c>
      <c r="I950" s="13">
        <v>0</v>
      </c>
      <c r="J950" s="11">
        <f>OR(F950&lt;&gt;0,G950&lt;&gt;0,H950&lt;&gt;0,I950&lt;&gt;0)*(F950 + (F950 = 0))*(G950 + (G950 = 0))*(H950 + (H950 = 0))*(I950 + (I950 = 0))</f>
        <v>1480</v>
      </c>
      <c r="K950" s="10"/>
      <c r="L950" s="10"/>
      <c r="M950" s="10"/>
    </row>
    <row r="951" spans="1:13" x14ac:dyDescent="0.25">
      <c r="A951" s="10"/>
      <c r="B951" s="10"/>
      <c r="C951" s="9" t="s">
        <v>23</v>
      </c>
      <c r="D951" s="25"/>
      <c r="E951" s="9" t="s">
        <v>520</v>
      </c>
      <c r="F951" s="12">
        <v>1</v>
      </c>
      <c r="G951" s="13">
        <v>44</v>
      </c>
      <c r="H951" s="13">
        <v>0</v>
      </c>
      <c r="I951" s="13">
        <v>0</v>
      </c>
      <c r="J951" s="11">
        <f>OR(F951&lt;&gt;0,G951&lt;&gt;0,H951&lt;&gt;0,I951&lt;&gt;0)*(F951 + (F951 = 0))*(G951 + (G951 = 0))*(H951 + (H951 = 0))*(I951 + (I951 = 0))</f>
        <v>44</v>
      </c>
      <c r="K951" s="10"/>
      <c r="L951" s="10"/>
      <c r="M951" s="10"/>
    </row>
    <row r="952" spans="1:13" x14ac:dyDescent="0.25">
      <c r="A952" s="10"/>
      <c r="B952" s="10"/>
      <c r="C952" s="9" t="s">
        <v>23</v>
      </c>
      <c r="D952" s="25"/>
      <c r="E952" s="9" t="s">
        <v>521</v>
      </c>
      <c r="F952" s="12">
        <v>1</v>
      </c>
      <c r="G952" s="13">
        <v>30.5</v>
      </c>
      <c r="H952" s="13">
        <v>0</v>
      </c>
      <c r="I952" s="13">
        <v>0</v>
      </c>
      <c r="J952" s="11">
        <f>OR(F952&lt;&gt;0,G952&lt;&gt;0,H952&lt;&gt;0,I952&lt;&gt;0)*(F952 + (F952 = 0))*(G952 + (G952 = 0))*(H952 + (H952 = 0))*(I952 + (I952 = 0))</f>
        <v>30.5</v>
      </c>
      <c r="K952" s="10"/>
      <c r="L952" s="10"/>
      <c r="M952" s="10"/>
    </row>
    <row r="953" spans="1:13" x14ac:dyDescent="0.25">
      <c r="A953" s="10"/>
      <c r="B953" s="10"/>
      <c r="C953" s="10"/>
      <c r="D953" s="25"/>
      <c r="E953" s="10"/>
      <c r="F953" s="10"/>
      <c r="G953" s="10"/>
      <c r="H953" s="10"/>
      <c r="I953" s="10"/>
      <c r="J953" s="14" t="s">
        <v>522</v>
      </c>
      <c r="K953" s="15">
        <f>SUM(J950:J952)</f>
        <v>1554.5</v>
      </c>
      <c r="L953" s="13">
        <v>54.72</v>
      </c>
      <c r="M953" s="15">
        <f>ROUND(K953*L953,2)</f>
        <v>85062.24</v>
      </c>
    </row>
    <row r="954" spans="1:13" ht="0.95" customHeight="1" x14ac:dyDescent="0.25">
      <c r="A954" s="16"/>
      <c r="B954" s="16"/>
      <c r="C954" s="16"/>
      <c r="D954" s="26"/>
      <c r="E954" s="16"/>
      <c r="F954" s="16"/>
      <c r="G954" s="16"/>
      <c r="H954" s="16"/>
      <c r="I954" s="16"/>
      <c r="J954" s="16"/>
      <c r="K954" s="16"/>
      <c r="L954" s="16"/>
      <c r="M954" s="16"/>
    </row>
    <row r="955" spans="1:13" ht="22.5" x14ac:dyDescent="0.25">
      <c r="A955" s="8" t="s">
        <v>523</v>
      </c>
      <c r="B955" s="9" t="s">
        <v>19</v>
      </c>
      <c r="C955" s="9" t="s">
        <v>20</v>
      </c>
      <c r="D955" s="18" t="s">
        <v>524</v>
      </c>
      <c r="E955" s="10"/>
      <c r="F955" s="10"/>
      <c r="G955" s="10"/>
      <c r="H955" s="10"/>
      <c r="I955" s="10"/>
      <c r="J955" s="10"/>
      <c r="K955" s="11">
        <f>K959</f>
        <v>152.1</v>
      </c>
      <c r="L955" s="11">
        <f>L959</f>
        <v>36.22</v>
      </c>
      <c r="M955" s="11">
        <f>M959</f>
        <v>5509.06</v>
      </c>
    </row>
    <row r="956" spans="1:13" ht="303.75" x14ac:dyDescent="0.25">
      <c r="A956" s="10"/>
      <c r="B956" s="10"/>
      <c r="C956" s="10"/>
      <c r="D956" s="18" t="s">
        <v>525</v>
      </c>
      <c r="E956" s="10"/>
      <c r="F956" s="10"/>
      <c r="G956" s="10"/>
      <c r="H956" s="10"/>
      <c r="I956" s="10"/>
      <c r="J956" s="10"/>
      <c r="K956" s="10"/>
      <c r="L956" s="10"/>
      <c r="M956" s="10"/>
    </row>
    <row r="957" spans="1:13" x14ac:dyDescent="0.25">
      <c r="A957" s="10"/>
      <c r="B957" s="10"/>
      <c r="C957" s="9" t="s">
        <v>23</v>
      </c>
      <c r="D957" s="25"/>
      <c r="E957" s="9" t="s">
        <v>526</v>
      </c>
      <c r="F957" s="12">
        <v>1</v>
      </c>
      <c r="G957" s="13">
        <v>145.1</v>
      </c>
      <c r="H957" s="13">
        <v>0</v>
      </c>
      <c r="I957" s="13">
        <v>0</v>
      </c>
      <c r="J957" s="11">
        <f>OR(F957&lt;&gt;0,G957&lt;&gt;0,H957&lt;&gt;0,I957&lt;&gt;0)*(F957 + (F957 = 0))*(G957 + (G957 = 0))*(H957 + (H957 = 0))*(I957 + (I957 = 0))</f>
        <v>145.1</v>
      </c>
      <c r="K957" s="10"/>
      <c r="L957" s="10"/>
      <c r="M957" s="10"/>
    </row>
    <row r="958" spans="1:13" x14ac:dyDescent="0.25">
      <c r="A958" s="10"/>
      <c r="B958" s="10"/>
      <c r="C958" s="9" t="s">
        <v>23</v>
      </c>
      <c r="D958" s="25"/>
      <c r="E958" s="9" t="s">
        <v>521</v>
      </c>
      <c r="F958" s="12">
        <v>1</v>
      </c>
      <c r="G958" s="13">
        <v>7</v>
      </c>
      <c r="H958" s="13">
        <v>0</v>
      </c>
      <c r="I958" s="13">
        <v>0</v>
      </c>
      <c r="J958" s="11">
        <f>OR(F958&lt;&gt;0,G958&lt;&gt;0,H958&lt;&gt;0,I958&lt;&gt;0)*(F958 + (F958 = 0))*(G958 + (G958 = 0))*(H958 + (H958 = 0))*(I958 + (I958 = 0))</f>
        <v>7</v>
      </c>
      <c r="K958" s="10"/>
      <c r="L958" s="10"/>
      <c r="M958" s="10"/>
    </row>
    <row r="959" spans="1:13" x14ac:dyDescent="0.25">
      <c r="A959" s="10"/>
      <c r="B959" s="10"/>
      <c r="C959" s="10"/>
      <c r="D959" s="25"/>
      <c r="E959" s="10"/>
      <c r="F959" s="10"/>
      <c r="G959" s="10"/>
      <c r="H959" s="10"/>
      <c r="I959" s="10"/>
      <c r="J959" s="14" t="s">
        <v>527</v>
      </c>
      <c r="K959" s="15">
        <f>SUM(J957:J958)</f>
        <v>152.1</v>
      </c>
      <c r="L959" s="13">
        <v>36.22</v>
      </c>
      <c r="M959" s="15">
        <f>ROUND(K959*L959,2)</f>
        <v>5509.06</v>
      </c>
    </row>
    <row r="960" spans="1:13" ht="0.95" customHeight="1" x14ac:dyDescent="0.25">
      <c r="A960" s="16"/>
      <c r="B960" s="16"/>
      <c r="C960" s="16"/>
      <c r="D960" s="26"/>
      <c r="E960" s="16"/>
      <c r="F960" s="16"/>
      <c r="G960" s="16"/>
      <c r="H960" s="16"/>
      <c r="I960" s="16"/>
      <c r="J960" s="16"/>
      <c r="K960" s="16"/>
      <c r="L960" s="16"/>
      <c r="M960" s="16"/>
    </row>
    <row r="961" spans="1:13" ht="22.5" x14ac:dyDescent="0.25">
      <c r="A961" s="8" t="s">
        <v>528</v>
      </c>
      <c r="B961" s="9" t="s">
        <v>19</v>
      </c>
      <c r="C961" s="9" t="s">
        <v>20</v>
      </c>
      <c r="D961" s="18" t="s">
        <v>529</v>
      </c>
      <c r="E961" s="10"/>
      <c r="F961" s="10"/>
      <c r="G961" s="10"/>
      <c r="H961" s="10"/>
      <c r="I961" s="10"/>
      <c r="J961" s="10"/>
      <c r="K961" s="11">
        <f>K964</f>
        <v>15.5</v>
      </c>
      <c r="L961" s="11">
        <f>L964</f>
        <v>90.64</v>
      </c>
      <c r="M961" s="11">
        <f>M964</f>
        <v>1404.92</v>
      </c>
    </row>
    <row r="962" spans="1:13" ht="135" x14ac:dyDescent="0.25">
      <c r="A962" s="10"/>
      <c r="B962" s="10"/>
      <c r="C962" s="10"/>
      <c r="D962" s="18" t="s">
        <v>530</v>
      </c>
      <c r="E962" s="10"/>
      <c r="F962" s="10"/>
      <c r="G962" s="10"/>
      <c r="H962" s="10"/>
      <c r="I962" s="10"/>
      <c r="J962" s="10"/>
      <c r="K962" s="10"/>
      <c r="L962" s="10"/>
      <c r="M962" s="10"/>
    </row>
    <row r="963" spans="1:13" x14ac:dyDescent="0.25">
      <c r="A963" s="10"/>
      <c r="B963" s="10"/>
      <c r="C963" s="9" t="s">
        <v>23</v>
      </c>
      <c r="D963" s="25"/>
      <c r="E963" s="9" t="s">
        <v>531</v>
      </c>
      <c r="F963" s="12">
        <v>1</v>
      </c>
      <c r="G963" s="13">
        <v>15.5</v>
      </c>
      <c r="H963" s="13">
        <v>0</v>
      </c>
      <c r="I963" s="13">
        <v>0</v>
      </c>
      <c r="J963" s="11">
        <f>OR(F963&lt;&gt;0,G963&lt;&gt;0,H963&lt;&gt;0,I963&lt;&gt;0)*(F963 + (F963 = 0))*(G963 + (G963 = 0))*(H963 + (H963 = 0))*(I963 + (I963 = 0))</f>
        <v>15.5</v>
      </c>
      <c r="K963" s="10"/>
      <c r="L963" s="10"/>
      <c r="M963" s="10"/>
    </row>
    <row r="964" spans="1:13" x14ac:dyDescent="0.25">
      <c r="A964" s="10"/>
      <c r="B964" s="10"/>
      <c r="C964" s="10"/>
      <c r="D964" s="25"/>
      <c r="E964" s="10"/>
      <c r="F964" s="10"/>
      <c r="G964" s="10"/>
      <c r="H964" s="10"/>
      <c r="I964" s="10"/>
      <c r="J964" s="14" t="s">
        <v>532</v>
      </c>
      <c r="K964" s="15">
        <f>J963</f>
        <v>15.5</v>
      </c>
      <c r="L964" s="13">
        <v>90.64</v>
      </c>
      <c r="M964" s="15">
        <f>ROUND(K964*L964,2)</f>
        <v>1404.92</v>
      </c>
    </row>
    <row r="965" spans="1:13" ht="0.95" customHeight="1" x14ac:dyDescent="0.25">
      <c r="A965" s="16"/>
      <c r="B965" s="16"/>
      <c r="C965" s="16"/>
      <c r="D965" s="26"/>
      <c r="E965" s="16"/>
      <c r="F965" s="16"/>
      <c r="G965" s="16"/>
      <c r="H965" s="16"/>
      <c r="I965" s="16"/>
      <c r="J965" s="16"/>
      <c r="K965" s="16"/>
      <c r="L965" s="16"/>
      <c r="M965" s="16"/>
    </row>
    <row r="966" spans="1:13" ht="22.5" x14ac:dyDescent="0.25">
      <c r="A966" s="8" t="s">
        <v>533</v>
      </c>
      <c r="B966" s="9" t="s">
        <v>19</v>
      </c>
      <c r="C966" s="9" t="s">
        <v>20</v>
      </c>
      <c r="D966" s="18" t="s">
        <v>534</v>
      </c>
      <c r="E966" s="10"/>
      <c r="F966" s="10"/>
      <c r="G966" s="10"/>
      <c r="H966" s="10"/>
      <c r="I966" s="10"/>
      <c r="J966" s="10"/>
      <c r="K966" s="11">
        <f>K970</f>
        <v>3.8</v>
      </c>
      <c r="L966" s="11">
        <f>L970</f>
        <v>94.7</v>
      </c>
      <c r="M966" s="11">
        <f>M970</f>
        <v>359.86</v>
      </c>
    </row>
    <row r="967" spans="1:13" ht="180" x14ac:dyDescent="0.25">
      <c r="A967" s="10"/>
      <c r="B967" s="10"/>
      <c r="C967" s="10"/>
      <c r="D967" s="18" t="s">
        <v>535</v>
      </c>
      <c r="E967" s="10"/>
      <c r="F967" s="10"/>
      <c r="G967" s="10"/>
      <c r="H967" s="10"/>
      <c r="I967" s="10"/>
      <c r="J967" s="10"/>
      <c r="K967" s="10"/>
      <c r="L967" s="10"/>
      <c r="M967" s="10"/>
    </row>
    <row r="968" spans="1:13" x14ac:dyDescent="0.25">
      <c r="A968" s="10"/>
      <c r="B968" s="10"/>
      <c r="C968" s="9" t="s">
        <v>23</v>
      </c>
      <c r="D968" s="25"/>
      <c r="E968" s="9" t="s">
        <v>287</v>
      </c>
      <c r="F968" s="12">
        <v>2</v>
      </c>
      <c r="G968" s="13">
        <v>1.3</v>
      </c>
      <c r="H968" s="13">
        <v>0</v>
      </c>
      <c r="I968" s="13">
        <v>0</v>
      </c>
      <c r="J968" s="11">
        <f>OR(F968&lt;&gt;0,G968&lt;&gt;0,H968&lt;&gt;0,I968&lt;&gt;0)*(F968 + (F968 = 0))*(G968 + (G968 = 0))*(H968 + (H968 = 0))*(I968 + (I968 = 0))</f>
        <v>2.6</v>
      </c>
      <c r="K968" s="10"/>
      <c r="L968" s="10"/>
      <c r="M968" s="10"/>
    </row>
    <row r="969" spans="1:13" x14ac:dyDescent="0.25">
      <c r="A969" s="10"/>
      <c r="B969" s="10"/>
      <c r="C969" s="9" t="s">
        <v>23</v>
      </c>
      <c r="D969" s="25"/>
      <c r="E969" s="9" t="s">
        <v>16</v>
      </c>
      <c r="F969" s="12">
        <v>1</v>
      </c>
      <c r="G969" s="13">
        <v>1.2</v>
      </c>
      <c r="H969" s="13">
        <v>0</v>
      </c>
      <c r="I969" s="13">
        <v>0</v>
      </c>
      <c r="J969" s="11">
        <f>OR(F969&lt;&gt;0,G969&lt;&gt;0,H969&lt;&gt;0,I969&lt;&gt;0)*(F969 + (F969 = 0))*(G969 + (G969 = 0))*(H969 + (H969 = 0))*(I969 + (I969 = 0))</f>
        <v>1.2</v>
      </c>
      <c r="K969" s="10"/>
      <c r="L969" s="10"/>
      <c r="M969" s="10"/>
    </row>
    <row r="970" spans="1:13" x14ac:dyDescent="0.25">
      <c r="A970" s="10"/>
      <c r="B970" s="10"/>
      <c r="C970" s="10"/>
      <c r="D970" s="25"/>
      <c r="E970" s="10"/>
      <c r="F970" s="10"/>
      <c r="G970" s="10"/>
      <c r="H970" s="10"/>
      <c r="I970" s="10"/>
      <c r="J970" s="14" t="s">
        <v>536</v>
      </c>
      <c r="K970" s="15">
        <f>SUM(J968:J969)</f>
        <v>3.8</v>
      </c>
      <c r="L970" s="13">
        <v>94.7</v>
      </c>
      <c r="M970" s="15">
        <f>ROUND(K970*L970,2)</f>
        <v>359.86</v>
      </c>
    </row>
    <row r="971" spans="1:13" ht="0.95" customHeight="1" x14ac:dyDescent="0.25">
      <c r="A971" s="16"/>
      <c r="B971" s="16"/>
      <c r="C971" s="16"/>
      <c r="D971" s="26"/>
      <c r="E971" s="16"/>
      <c r="F971" s="16"/>
      <c r="G971" s="16"/>
      <c r="H971" s="16"/>
      <c r="I971" s="16"/>
      <c r="J971" s="16"/>
      <c r="K971" s="16"/>
      <c r="L971" s="16"/>
      <c r="M971" s="16"/>
    </row>
    <row r="972" spans="1:13" ht="22.5" x14ac:dyDescent="0.25">
      <c r="A972" s="8" t="s">
        <v>537</v>
      </c>
      <c r="B972" s="9" t="s">
        <v>19</v>
      </c>
      <c r="C972" s="9" t="s">
        <v>104</v>
      </c>
      <c r="D972" s="18" t="s">
        <v>538</v>
      </c>
      <c r="E972" s="10"/>
      <c r="F972" s="10"/>
      <c r="G972" s="10"/>
      <c r="H972" s="10"/>
      <c r="I972" s="10"/>
      <c r="J972" s="10"/>
      <c r="K972" s="11">
        <f>K975</f>
        <v>15</v>
      </c>
      <c r="L972" s="11">
        <f>L975</f>
        <v>123.28</v>
      </c>
      <c r="M972" s="11">
        <f>M975</f>
        <v>1849.2</v>
      </c>
    </row>
    <row r="973" spans="1:13" ht="191.25" x14ac:dyDescent="0.25">
      <c r="A973" s="10"/>
      <c r="B973" s="10"/>
      <c r="C973" s="10"/>
      <c r="D973" s="18" t="s">
        <v>539</v>
      </c>
      <c r="E973" s="10"/>
      <c r="F973" s="10"/>
      <c r="G973" s="10"/>
      <c r="H973" s="10"/>
      <c r="I973" s="10"/>
      <c r="J973" s="10"/>
      <c r="K973" s="10"/>
      <c r="L973" s="10"/>
      <c r="M973" s="10"/>
    </row>
    <row r="974" spans="1:13" x14ac:dyDescent="0.25">
      <c r="A974" s="10"/>
      <c r="B974" s="10"/>
      <c r="C974" s="9" t="s">
        <v>23</v>
      </c>
      <c r="D974" s="25"/>
      <c r="E974" s="9" t="s">
        <v>287</v>
      </c>
      <c r="F974" s="12">
        <v>10</v>
      </c>
      <c r="G974" s="13">
        <v>1.5</v>
      </c>
      <c r="H974" s="13">
        <v>0</v>
      </c>
      <c r="I974" s="13">
        <v>0</v>
      </c>
      <c r="J974" s="11">
        <f>OR(F974&lt;&gt;0,G974&lt;&gt;0,H974&lt;&gt;0,I974&lt;&gt;0)*(F974 + (F974 = 0))*(G974 + (G974 = 0))*(H974 + (H974 = 0))*(I974 + (I974 = 0))</f>
        <v>15</v>
      </c>
      <c r="K974" s="10"/>
      <c r="L974" s="10"/>
      <c r="M974" s="10"/>
    </row>
    <row r="975" spans="1:13" x14ac:dyDescent="0.25">
      <c r="A975" s="10"/>
      <c r="B975" s="10"/>
      <c r="C975" s="10"/>
      <c r="D975" s="25"/>
      <c r="E975" s="10"/>
      <c r="F975" s="10"/>
      <c r="G975" s="10"/>
      <c r="H975" s="10"/>
      <c r="I975" s="10"/>
      <c r="J975" s="14" t="s">
        <v>540</v>
      </c>
      <c r="K975" s="15">
        <f>J974</f>
        <v>15</v>
      </c>
      <c r="L975" s="13">
        <v>123.28</v>
      </c>
      <c r="M975" s="15">
        <f>ROUND(K975*L975,2)</f>
        <v>1849.2</v>
      </c>
    </row>
    <row r="976" spans="1:13" ht="0.95" customHeight="1" x14ac:dyDescent="0.25">
      <c r="A976" s="16"/>
      <c r="B976" s="16"/>
      <c r="C976" s="16"/>
      <c r="D976" s="26"/>
      <c r="E976" s="16"/>
      <c r="F976" s="16"/>
      <c r="G976" s="16"/>
      <c r="H976" s="16"/>
      <c r="I976" s="16"/>
      <c r="J976" s="16"/>
      <c r="K976" s="16"/>
      <c r="L976" s="16"/>
      <c r="M976" s="16"/>
    </row>
    <row r="977" spans="1:13" x14ac:dyDescent="0.25">
      <c r="A977" s="8" t="s">
        <v>541</v>
      </c>
      <c r="B977" s="9" t="s">
        <v>19</v>
      </c>
      <c r="C977" s="9" t="s">
        <v>141</v>
      </c>
      <c r="D977" s="18" t="s">
        <v>542</v>
      </c>
      <c r="E977" s="10"/>
      <c r="F977" s="10"/>
      <c r="G977" s="10"/>
      <c r="H977" s="10"/>
      <c r="I977" s="10"/>
      <c r="J977" s="10"/>
      <c r="K977" s="11">
        <f>K980</f>
        <v>20</v>
      </c>
      <c r="L977" s="11">
        <f>L980</f>
        <v>19.190000000000001</v>
      </c>
      <c r="M977" s="11">
        <f>M980</f>
        <v>383.8</v>
      </c>
    </row>
    <row r="978" spans="1:13" ht="146.25" x14ac:dyDescent="0.25">
      <c r="A978" s="10"/>
      <c r="B978" s="10"/>
      <c r="C978" s="10"/>
      <c r="D978" s="18" t="s">
        <v>543</v>
      </c>
      <c r="E978" s="10"/>
      <c r="F978" s="10"/>
      <c r="G978" s="10"/>
      <c r="H978" s="10"/>
      <c r="I978" s="10"/>
      <c r="J978" s="10"/>
      <c r="K978" s="10"/>
      <c r="L978" s="10"/>
      <c r="M978" s="10"/>
    </row>
    <row r="979" spans="1:13" x14ac:dyDescent="0.25">
      <c r="A979" s="10"/>
      <c r="B979" s="10"/>
      <c r="C979" s="9" t="s">
        <v>23</v>
      </c>
      <c r="D979" s="25"/>
      <c r="E979" s="9" t="s">
        <v>544</v>
      </c>
      <c r="F979" s="12">
        <v>20</v>
      </c>
      <c r="G979" s="13">
        <v>0</v>
      </c>
      <c r="H979" s="13">
        <v>0</v>
      </c>
      <c r="I979" s="13">
        <v>0</v>
      </c>
      <c r="J979" s="11">
        <f>OR(F979&lt;&gt;0,G979&lt;&gt;0,H979&lt;&gt;0,I979&lt;&gt;0)*(F979 + (F979 = 0))*(G979 + (G979 = 0))*(H979 + (H979 = 0))*(I979 + (I979 = 0))</f>
        <v>20</v>
      </c>
      <c r="K979" s="10"/>
      <c r="L979" s="10"/>
      <c r="M979" s="10"/>
    </row>
    <row r="980" spans="1:13" x14ac:dyDescent="0.25">
      <c r="A980" s="10"/>
      <c r="B980" s="10"/>
      <c r="C980" s="10"/>
      <c r="D980" s="25"/>
      <c r="E980" s="10"/>
      <c r="F980" s="10"/>
      <c r="G980" s="10"/>
      <c r="H980" s="10"/>
      <c r="I980" s="10"/>
      <c r="J980" s="14" t="s">
        <v>545</v>
      </c>
      <c r="K980" s="15">
        <f>J979</f>
        <v>20</v>
      </c>
      <c r="L980" s="13">
        <v>19.190000000000001</v>
      </c>
      <c r="M980" s="15">
        <f>ROUND(K980*L980,2)</f>
        <v>383.8</v>
      </c>
    </row>
    <row r="981" spans="1:13" ht="0.95" customHeight="1" x14ac:dyDescent="0.25">
      <c r="A981" s="16"/>
      <c r="B981" s="16"/>
      <c r="C981" s="16"/>
      <c r="D981" s="26"/>
      <c r="E981" s="16"/>
      <c r="F981" s="16"/>
      <c r="G981" s="16"/>
      <c r="H981" s="16"/>
      <c r="I981" s="16"/>
      <c r="J981" s="16"/>
      <c r="K981" s="16"/>
      <c r="L981" s="16"/>
      <c r="M981" s="16"/>
    </row>
    <row r="982" spans="1:13" x14ac:dyDescent="0.25">
      <c r="A982" s="8" t="s">
        <v>546</v>
      </c>
      <c r="B982" s="9" t="s">
        <v>19</v>
      </c>
      <c r="C982" s="9" t="s">
        <v>20</v>
      </c>
      <c r="D982" s="18" t="s">
        <v>547</v>
      </c>
      <c r="E982" s="10"/>
      <c r="F982" s="10"/>
      <c r="G982" s="10"/>
      <c r="H982" s="10"/>
      <c r="I982" s="10"/>
      <c r="J982" s="10"/>
      <c r="K982" s="11">
        <f>K986</f>
        <v>9.9600000000000009</v>
      </c>
      <c r="L982" s="11">
        <f>L986</f>
        <v>282.54000000000002</v>
      </c>
      <c r="M982" s="11">
        <f>M986</f>
        <v>2814.1</v>
      </c>
    </row>
    <row r="983" spans="1:13" ht="123.75" x14ac:dyDescent="0.25">
      <c r="A983" s="10"/>
      <c r="B983" s="10"/>
      <c r="C983" s="10"/>
      <c r="D983" s="18" t="s">
        <v>548</v>
      </c>
      <c r="E983" s="10"/>
      <c r="F983" s="10"/>
      <c r="G983" s="10"/>
      <c r="H983" s="10"/>
      <c r="I983" s="10"/>
      <c r="J983" s="10"/>
      <c r="K983" s="10"/>
      <c r="L983" s="10"/>
      <c r="M983" s="10"/>
    </row>
    <row r="984" spans="1:13" x14ac:dyDescent="0.25">
      <c r="A984" s="10"/>
      <c r="B984" s="10"/>
      <c r="C984" s="9" t="s">
        <v>23</v>
      </c>
      <c r="D984" s="25"/>
      <c r="E984" s="9" t="s">
        <v>549</v>
      </c>
      <c r="F984" s="12">
        <v>1</v>
      </c>
      <c r="G984" s="13">
        <v>2.75</v>
      </c>
      <c r="H984" s="13">
        <v>1.3</v>
      </c>
      <c r="I984" s="13">
        <v>0</v>
      </c>
      <c r="J984" s="11">
        <f>OR(F984&lt;&gt;0,G984&lt;&gt;0,H984&lt;&gt;0,I984&lt;&gt;0)*(F984 + (F984 = 0))*(G984 + (G984 = 0))*(H984 + (H984 = 0))*(I984 + (I984 = 0))</f>
        <v>3.58</v>
      </c>
      <c r="K984" s="10"/>
      <c r="L984" s="10"/>
      <c r="M984" s="10"/>
    </row>
    <row r="985" spans="1:13" x14ac:dyDescent="0.25">
      <c r="A985" s="10"/>
      <c r="B985" s="10"/>
      <c r="C985" s="9" t="s">
        <v>23</v>
      </c>
      <c r="D985" s="25"/>
      <c r="E985" s="9" t="s">
        <v>287</v>
      </c>
      <c r="F985" s="12">
        <v>3</v>
      </c>
      <c r="G985" s="13">
        <v>1.7</v>
      </c>
      <c r="H985" s="13">
        <v>1.25</v>
      </c>
      <c r="I985" s="13">
        <v>0</v>
      </c>
      <c r="J985" s="11">
        <f>OR(F985&lt;&gt;0,G985&lt;&gt;0,H985&lt;&gt;0,I985&lt;&gt;0)*(F985 + (F985 = 0))*(G985 + (G985 = 0))*(H985 + (H985 = 0))*(I985 + (I985 = 0))</f>
        <v>6.38</v>
      </c>
      <c r="K985" s="10"/>
      <c r="L985" s="10"/>
      <c r="M985" s="10"/>
    </row>
    <row r="986" spans="1:13" x14ac:dyDescent="0.25">
      <c r="A986" s="10"/>
      <c r="B986" s="10"/>
      <c r="C986" s="10"/>
      <c r="D986" s="25"/>
      <c r="E986" s="10"/>
      <c r="F986" s="10"/>
      <c r="G986" s="10"/>
      <c r="H986" s="10"/>
      <c r="I986" s="10"/>
      <c r="J986" s="14" t="s">
        <v>550</v>
      </c>
      <c r="K986" s="15">
        <f>SUM(J984:J985)</f>
        <v>9.9600000000000009</v>
      </c>
      <c r="L986" s="13">
        <v>282.54000000000002</v>
      </c>
      <c r="M986" s="15">
        <f>ROUND(K986*L986,2)</f>
        <v>2814.1</v>
      </c>
    </row>
    <row r="987" spans="1:13" ht="0.95" customHeight="1" x14ac:dyDescent="0.25">
      <c r="A987" s="16"/>
      <c r="B987" s="16"/>
      <c r="C987" s="16"/>
      <c r="D987" s="26"/>
      <c r="E987" s="16"/>
      <c r="F987" s="16"/>
      <c r="G987" s="16"/>
      <c r="H987" s="16"/>
      <c r="I987" s="16"/>
      <c r="J987" s="16"/>
      <c r="K987" s="16"/>
      <c r="L987" s="16"/>
      <c r="M987" s="16"/>
    </row>
    <row r="988" spans="1:13" ht="22.5" x14ac:dyDescent="0.25">
      <c r="A988" s="8" t="s">
        <v>551</v>
      </c>
      <c r="B988" s="9" t="s">
        <v>19</v>
      </c>
      <c r="C988" s="9" t="s">
        <v>20</v>
      </c>
      <c r="D988" s="18" t="s">
        <v>552</v>
      </c>
      <c r="E988" s="10"/>
      <c r="F988" s="10"/>
      <c r="G988" s="10"/>
      <c r="H988" s="10"/>
      <c r="I988" s="10"/>
      <c r="J988" s="10"/>
      <c r="K988" s="11">
        <f>K991</f>
        <v>1.28</v>
      </c>
      <c r="L988" s="11">
        <f>L991</f>
        <v>798.34</v>
      </c>
      <c r="M988" s="11">
        <f>M991</f>
        <v>1021.88</v>
      </c>
    </row>
    <row r="989" spans="1:13" ht="202.5" x14ac:dyDescent="0.25">
      <c r="A989" s="10"/>
      <c r="B989" s="10"/>
      <c r="C989" s="10"/>
      <c r="D989" s="18" t="s">
        <v>553</v>
      </c>
      <c r="E989" s="10"/>
      <c r="F989" s="10"/>
      <c r="G989" s="10"/>
      <c r="H989" s="10"/>
      <c r="I989" s="10"/>
      <c r="J989" s="10"/>
      <c r="K989" s="10"/>
      <c r="L989" s="10"/>
      <c r="M989" s="10"/>
    </row>
    <row r="990" spans="1:13" x14ac:dyDescent="0.25">
      <c r="A990" s="10"/>
      <c r="B990" s="10"/>
      <c r="C990" s="9" t="s">
        <v>23</v>
      </c>
      <c r="D990" s="25"/>
      <c r="E990" s="9" t="s">
        <v>16</v>
      </c>
      <c r="F990" s="12">
        <v>2</v>
      </c>
      <c r="G990" s="13">
        <v>0.8</v>
      </c>
      <c r="H990" s="13">
        <v>0.8</v>
      </c>
      <c r="I990" s="13">
        <v>0</v>
      </c>
      <c r="J990" s="11">
        <f>OR(F990&lt;&gt;0,G990&lt;&gt;0,H990&lt;&gt;0,I990&lt;&gt;0)*(F990 + (F990 = 0))*(G990 + (G990 = 0))*(H990 + (H990 = 0))*(I990 + (I990 = 0))</f>
        <v>1.28</v>
      </c>
      <c r="K990" s="10"/>
      <c r="L990" s="10"/>
      <c r="M990" s="10"/>
    </row>
    <row r="991" spans="1:13" x14ac:dyDescent="0.25">
      <c r="A991" s="10"/>
      <c r="B991" s="10"/>
      <c r="C991" s="10"/>
      <c r="D991" s="25"/>
      <c r="E991" s="10"/>
      <c r="F991" s="10"/>
      <c r="G991" s="10"/>
      <c r="H991" s="10"/>
      <c r="I991" s="10"/>
      <c r="J991" s="14" t="s">
        <v>554</v>
      </c>
      <c r="K991" s="15">
        <f>J990</f>
        <v>1.28</v>
      </c>
      <c r="L991" s="13">
        <v>798.34</v>
      </c>
      <c r="M991" s="15">
        <f>ROUND(K991*L991,2)</f>
        <v>1021.88</v>
      </c>
    </row>
    <row r="992" spans="1:13" ht="0.95" customHeight="1" x14ac:dyDescent="0.25">
      <c r="A992" s="16"/>
      <c r="B992" s="16"/>
      <c r="C992" s="16"/>
      <c r="D992" s="26"/>
      <c r="E992" s="16"/>
      <c r="F992" s="16"/>
      <c r="G992" s="16"/>
      <c r="H992" s="16"/>
      <c r="I992" s="16"/>
      <c r="J992" s="16"/>
      <c r="K992" s="16"/>
      <c r="L992" s="16"/>
      <c r="M992" s="16"/>
    </row>
    <row r="993" spans="1:13" ht="22.5" x14ac:dyDescent="0.25">
      <c r="A993" s="8" t="s">
        <v>555</v>
      </c>
      <c r="B993" s="9" t="s">
        <v>19</v>
      </c>
      <c r="C993" s="9" t="s">
        <v>104</v>
      </c>
      <c r="D993" s="18" t="s">
        <v>556</v>
      </c>
      <c r="E993" s="10"/>
      <c r="F993" s="10"/>
      <c r="G993" s="10"/>
      <c r="H993" s="10"/>
      <c r="I993" s="10"/>
      <c r="J993" s="10"/>
      <c r="K993" s="11">
        <f>K997</f>
        <v>9.15</v>
      </c>
      <c r="L993" s="11">
        <f>L997</f>
        <v>161.33000000000001</v>
      </c>
      <c r="M993" s="11">
        <f>M997</f>
        <v>1476.17</v>
      </c>
    </row>
    <row r="994" spans="1:13" ht="225" x14ac:dyDescent="0.25">
      <c r="A994" s="10"/>
      <c r="B994" s="10"/>
      <c r="C994" s="10"/>
      <c r="D994" s="18" t="s">
        <v>557</v>
      </c>
      <c r="E994" s="10"/>
      <c r="F994" s="10"/>
      <c r="G994" s="10"/>
      <c r="H994" s="10"/>
      <c r="I994" s="10"/>
      <c r="J994" s="10"/>
      <c r="K994" s="10"/>
      <c r="L994" s="10"/>
      <c r="M994" s="10"/>
    </row>
    <row r="995" spans="1:13" x14ac:dyDescent="0.25">
      <c r="A995" s="10"/>
      <c r="B995" s="10"/>
      <c r="C995" s="9" t="s">
        <v>23</v>
      </c>
      <c r="D995" s="25"/>
      <c r="E995" s="9" t="s">
        <v>16</v>
      </c>
      <c r="F995" s="12">
        <v>1</v>
      </c>
      <c r="G995" s="13">
        <v>8.15</v>
      </c>
      <c r="H995" s="13">
        <v>0</v>
      </c>
      <c r="I995" s="13">
        <v>0</v>
      </c>
      <c r="J995" s="11">
        <f>OR(F995&lt;&gt;0,G995&lt;&gt;0,H995&lt;&gt;0,I995&lt;&gt;0)*(F995 + (F995 = 0))*(G995 + (G995 = 0))*(H995 + (H995 = 0))*(I995 + (I995 = 0))</f>
        <v>8.15</v>
      </c>
      <c r="K995" s="10"/>
      <c r="L995" s="10"/>
      <c r="M995" s="10"/>
    </row>
    <row r="996" spans="1:13" x14ac:dyDescent="0.25">
      <c r="A996" s="10"/>
      <c r="B996" s="10"/>
      <c r="C996" s="9" t="s">
        <v>23</v>
      </c>
      <c r="D996" s="25"/>
      <c r="E996" s="9" t="s">
        <v>16</v>
      </c>
      <c r="F996" s="12">
        <v>1</v>
      </c>
      <c r="G996" s="13">
        <v>1</v>
      </c>
      <c r="H996" s="13">
        <v>0</v>
      </c>
      <c r="I996" s="13">
        <v>0</v>
      </c>
      <c r="J996" s="11">
        <f>OR(F996&lt;&gt;0,G996&lt;&gt;0,H996&lt;&gt;0,I996&lt;&gt;0)*(F996 + (F996 = 0))*(G996 + (G996 = 0))*(H996 + (H996 = 0))*(I996 + (I996 = 0))</f>
        <v>1</v>
      </c>
      <c r="K996" s="10"/>
      <c r="L996" s="10"/>
      <c r="M996" s="10"/>
    </row>
    <row r="997" spans="1:13" x14ac:dyDescent="0.25">
      <c r="A997" s="10"/>
      <c r="B997" s="10"/>
      <c r="C997" s="10"/>
      <c r="D997" s="25"/>
      <c r="E997" s="10"/>
      <c r="F997" s="10"/>
      <c r="G997" s="10"/>
      <c r="H997" s="10"/>
      <c r="I997" s="10"/>
      <c r="J997" s="14" t="s">
        <v>558</v>
      </c>
      <c r="K997" s="15">
        <f>SUM(J995:J996)</f>
        <v>9.15</v>
      </c>
      <c r="L997" s="13">
        <v>161.33000000000001</v>
      </c>
      <c r="M997" s="15">
        <f>ROUND(K997*L997,2)</f>
        <v>1476.17</v>
      </c>
    </row>
    <row r="998" spans="1:13" ht="0.95" customHeight="1" x14ac:dyDescent="0.25">
      <c r="A998" s="16"/>
      <c r="B998" s="16"/>
      <c r="C998" s="16"/>
      <c r="D998" s="26"/>
      <c r="E998" s="16"/>
      <c r="F998" s="16"/>
      <c r="G998" s="16"/>
      <c r="H998" s="16"/>
      <c r="I998" s="16"/>
      <c r="J998" s="16"/>
      <c r="K998" s="16"/>
      <c r="L998" s="16"/>
      <c r="M998" s="16"/>
    </row>
    <row r="999" spans="1:13" x14ac:dyDescent="0.25">
      <c r="A999" s="8" t="s">
        <v>559</v>
      </c>
      <c r="B999" s="9" t="s">
        <v>19</v>
      </c>
      <c r="C999" s="9" t="s">
        <v>104</v>
      </c>
      <c r="D999" s="18" t="s">
        <v>560</v>
      </c>
      <c r="E999" s="10"/>
      <c r="F999" s="10"/>
      <c r="G999" s="10"/>
      <c r="H999" s="10"/>
      <c r="I999" s="10"/>
      <c r="J999" s="10"/>
      <c r="K999" s="11">
        <f>K1040</f>
        <v>291.85000000000002</v>
      </c>
      <c r="L999" s="11">
        <f>L1040</f>
        <v>14.9</v>
      </c>
      <c r="M999" s="11">
        <f>M1040</f>
        <v>4348.57</v>
      </c>
    </row>
    <row r="1000" spans="1:13" ht="78.75" x14ac:dyDescent="0.25">
      <c r="A1000" s="10"/>
      <c r="B1000" s="10"/>
      <c r="C1000" s="10"/>
      <c r="D1000" s="18" t="s">
        <v>561</v>
      </c>
      <c r="E1000" s="10"/>
      <c r="F1000" s="10"/>
      <c r="G1000" s="10"/>
      <c r="H1000" s="10"/>
      <c r="I1000" s="10"/>
      <c r="J1000" s="10"/>
      <c r="K1000" s="10"/>
      <c r="L1000" s="10"/>
      <c r="M1000" s="10"/>
    </row>
    <row r="1001" spans="1:13" x14ac:dyDescent="0.25">
      <c r="A1001" s="10"/>
      <c r="B1001" s="10"/>
      <c r="C1001" s="9" t="s">
        <v>23</v>
      </c>
      <c r="D1001" s="25"/>
      <c r="E1001" s="9" t="s">
        <v>562</v>
      </c>
      <c r="F1001" s="12">
        <v>1</v>
      </c>
      <c r="G1001" s="13">
        <v>25.1</v>
      </c>
      <c r="H1001" s="13">
        <v>0</v>
      </c>
      <c r="I1001" s="13">
        <v>0</v>
      </c>
      <c r="J1001" s="11">
        <f>OR(F1001&lt;&gt;0,G1001&lt;&gt;0,H1001&lt;&gt;0,I1001&lt;&gt;0)*(F1001 + (F1001 = 0))*(G1001 + (G1001 = 0))*(H1001 + (H1001 = 0))*(I1001 + (I1001 = 0))</f>
        <v>25.1</v>
      </c>
      <c r="K1001" s="10"/>
      <c r="L1001" s="10"/>
      <c r="M1001" s="10"/>
    </row>
    <row r="1002" spans="1:13" x14ac:dyDescent="0.25">
      <c r="A1002" s="10"/>
      <c r="B1002" s="10"/>
      <c r="C1002" s="9" t="s">
        <v>23</v>
      </c>
      <c r="D1002" s="25"/>
      <c r="E1002" s="9" t="s">
        <v>16</v>
      </c>
      <c r="F1002" s="12">
        <v>1</v>
      </c>
      <c r="G1002" s="13">
        <v>22.6</v>
      </c>
      <c r="H1002" s="13">
        <v>0</v>
      </c>
      <c r="I1002" s="13">
        <v>0</v>
      </c>
      <c r="J1002" s="11">
        <f>OR(F1002&lt;&gt;0,G1002&lt;&gt;0,H1002&lt;&gt;0,I1002&lt;&gt;0)*(F1002 + (F1002 = 0))*(G1002 + (G1002 = 0))*(H1002 + (H1002 = 0))*(I1002 + (I1002 = 0))</f>
        <v>22.6</v>
      </c>
      <c r="K1002" s="10"/>
      <c r="L1002" s="10"/>
      <c r="M1002" s="10"/>
    </row>
    <row r="1003" spans="1:13" x14ac:dyDescent="0.25">
      <c r="A1003" s="10"/>
      <c r="B1003" s="10"/>
      <c r="C1003" s="9" t="s">
        <v>23</v>
      </c>
      <c r="D1003" s="25"/>
      <c r="E1003" s="9" t="s">
        <v>430</v>
      </c>
      <c r="F1003" s="12">
        <v>1</v>
      </c>
      <c r="G1003" s="13">
        <v>42.15</v>
      </c>
      <c r="H1003" s="13">
        <v>0</v>
      </c>
      <c r="I1003" s="13">
        <v>0</v>
      </c>
      <c r="J1003" s="11">
        <f>OR(F1003&lt;&gt;0,G1003&lt;&gt;0,H1003&lt;&gt;0,I1003&lt;&gt;0)*(F1003 + (F1003 = 0))*(G1003 + (G1003 = 0))*(H1003 + (H1003 = 0))*(I1003 + (I1003 = 0))</f>
        <v>42.15</v>
      </c>
      <c r="K1003" s="10"/>
      <c r="L1003" s="10"/>
      <c r="M1003" s="10"/>
    </row>
    <row r="1004" spans="1:13" x14ac:dyDescent="0.25">
      <c r="A1004" s="10"/>
      <c r="B1004" s="10"/>
      <c r="C1004" s="9" t="s">
        <v>23</v>
      </c>
      <c r="D1004" s="25"/>
      <c r="E1004" s="9" t="s">
        <v>16</v>
      </c>
      <c r="F1004" s="12">
        <v>1</v>
      </c>
      <c r="G1004" s="13">
        <v>0.9</v>
      </c>
      <c r="H1004" s="13">
        <v>0</v>
      </c>
      <c r="I1004" s="13">
        <v>0</v>
      </c>
      <c r="J1004" s="11">
        <f>OR(F1004&lt;&gt;0,G1004&lt;&gt;0,H1004&lt;&gt;0,I1004&lt;&gt;0)*(F1004 + (F1004 = 0))*(G1004 + (G1004 = 0))*(H1004 + (H1004 = 0))*(I1004 + (I1004 = 0))</f>
        <v>0.9</v>
      </c>
      <c r="K1004" s="10"/>
      <c r="L1004" s="10"/>
      <c r="M1004" s="10"/>
    </row>
    <row r="1005" spans="1:13" x14ac:dyDescent="0.25">
      <c r="A1005" s="10"/>
      <c r="B1005" s="10"/>
      <c r="C1005" s="9" t="s">
        <v>23</v>
      </c>
      <c r="D1005" s="25"/>
      <c r="E1005" s="9" t="s">
        <v>16</v>
      </c>
      <c r="F1005" s="12">
        <v>1</v>
      </c>
      <c r="G1005" s="13">
        <v>6.1</v>
      </c>
      <c r="H1005" s="13">
        <v>0</v>
      </c>
      <c r="I1005" s="13">
        <v>0</v>
      </c>
      <c r="J1005" s="11">
        <f>OR(F1005&lt;&gt;0,G1005&lt;&gt;0,H1005&lt;&gt;0,I1005&lt;&gt;0)*(F1005 + (F1005 = 0))*(G1005 + (G1005 = 0))*(H1005 + (H1005 = 0))*(I1005 + (I1005 = 0))</f>
        <v>6.1</v>
      </c>
      <c r="K1005" s="10"/>
      <c r="L1005" s="10"/>
      <c r="M1005" s="10"/>
    </row>
    <row r="1006" spans="1:13" x14ac:dyDescent="0.25">
      <c r="A1006" s="10"/>
      <c r="B1006" s="10"/>
      <c r="C1006" s="9" t="s">
        <v>23</v>
      </c>
      <c r="D1006" s="25"/>
      <c r="E1006" s="9" t="s">
        <v>16</v>
      </c>
      <c r="F1006" s="12">
        <v>1</v>
      </c>
      <c r="G1006" s="13">
        <v>5.6</v>
      </c>
      <c r="H1006" s="13">
        <v>0</v>
      </c>
      <c r="I1006" s="13">
        <v>0</v>
      </c>
      <c r="J1006" s="11">
        <f>OR(F1006&lt;&gt;0,G1006&lt;&gt;0,H1006&lt;&gt;0,I1006&lt;&gt;0)*(F1006 + (F1006 = 0))*(G1006 + (G1006 = 0))*(H1006 + (H1006 = 0))*(I1006 + (I1006 = 0))</f>
        <v>5.6</v>
      </c>
      <c r="K1006" s="10"/>
      <c r="L1006" s="10"/>
      <c r="M1006" s="10"/>
    </row>
    <row r="1007" spans="1:13" x14ac:dyDescent="0.25">
      <c r="A1007" s="10"/>
      <c r="B1007" s="10"/>
      <c r="C1007" s="9" t="s">
        <v>23</v>
      </c>
      <c r="D1007" s="25"/>
      <c r="E1007" s="9" t="s">
        <v>16</v>
      </c>
      <c r="F1007" s="12">
        <v>1</v>
      </c>
      <c r="G1007" s="13">
        <v>2.85</v>
      </c>
      <c r="H1007" s="13">
        <v>0</v>
      </c>
      <c r="I1007" s="13">
        <v>0</v>
      </c>
      <c r="J1007" s="11">
        <f>OR(F1007&lt;&gt;0,G1007&lt;&gt;0,H1007&lt;&gt;0,I1007&lt;&gt;0)*(F1007 + (F1007 = 0))*(G1007 + (G1007 = 0))*(H1007 + (H1007 = 0))*(I1007 + (I1007 = 0))</f>
        <v>2.85</v>
      </c>
      <c r="K1007" s="10"/>
      <c r="L1007" s="10"/>
      <c r="M1007" s="10"/>
    </row>
    <row r="1008" spans="1:13" x14ac:dyDescent="0.25">
      <c r="A1008" s="10"/>
      <c r="B1008" s="10"/>
      <c r="C1008" s="9" t="s">
        <v>23</v>
      </c>
      <c r="D1008" s="25"/>
      <c r="E1008" s="9" t="s">
        <v>309</v>
      </c>
      <c r="F1008" s="12">
        <v>1</v>
      </c>
      <c r="G1008" s="13">
        <v>9.5</v>
      </c>
      <c r="H1008" s="13">
        <v>0</v>
      </c>
      <c r="I1008" s="13">
        <v>0</v>
      </c>
      <c r="J1008" s="11">
        <f>OR(F1008&lt;&gt;0,G1008&lt;&gt;0,H1008&lt;&gt;0,I1008&lt;&gt;0)*(F1008 + (F1008 = 0))*(G1008 + (G1008 = 0))*(H1008 + (H1008 = 0))*(I1008 + (I1008 = 0))</f>
        <v>9.5</v>
      </c>
      <c r="K1008" s="10"/>
      <c r="L1008" s="10"/>
      <c r="M1008" s="10"/>
    </row>
    <row r="1009" spans="1:13" x14ac:dyDescent="0.25">
      <c r="A1009" s="10"/>
      <c r="B1009" s="10"/>
      <c r="C1009" s="9" t="s">
        <v>23</v>
      </c>
      <c r="D1009" s="25"/>
      <c r="E1009" s="9" t="s">
        <v>16</v>
      </c>
      <c r="F1009" s="12">
        <v>1</v>
      </c>
      <c r="G1009" s="13">
        <v>3</v>
      </c>
      <c r="H1009" s="13">
        <v>0</v>
      </c>
      <c r="I1009" s="13">
        <v>0</v>
      </c>
      <c r="J1009" s="11">
        <f>OR(F1009&lt;&gt;0,G1009&lt;&gt;0,H1009&lt;&gt;0,I1009&lt;&gt;0)*(F1009 + (F1009 = 0))*(G1009 + (G1009 = 0))*(H1009 + (H1009 = 0))*(I1009 + (I1009 = 0))</f>
        <v>3</v>
      </c>
      <c r="K1009" s="10"/>
      <c r="L1009" s="10"/>
      <c r="M1009" s="10"/>
    </row>
    <row r="1010" spans="1:13" x14ac:dyDescent="0.25">
      <c r="A1010" s="10"/>
      <c r="B1010" s="10"/>
      <c r="C1010" s="9" t="s">
        <v>23</v>
      </c>
      <c r="D1010" s="25"/>
      <c r="E1010" s="9" t="s">
        <v>16</v>
      </c>
      <c r="F1010" s="12">
        <v>1</v>
      </c>
      <c r="G1010" s="13">
        <v>5.8</v>
      </c>
      <c r="H1010" s="13">
        <v>0</v>
      </c>
      <c r="I1010" s="13">
        <v>0</v>
      </c>
      <c r="J1010" s="11">
        <f>OR(F1010&lt;&gt;0,G1010&lt;&gt;0,H1010&lt;&gt;0,I1010&lt;&gt;0)*(F1010 + (F1010 = 0))*(G1010 + (G1010 = 0))*(H1010 + (H1010 = 0))*(I1010 + (I1010 = 0))</f>
        <v>5.8</v>
      </c>
      <c r="K1010" s="10"/>
      <c r="L1010" s="10"/>
      <c r="M1010" s="10"/>
    </row>
    <row r="1011" spans="1:13" x14ac:dyDescent="0.25">
      <c r="A1011" s="10"/>
      <c r="B1011" s="10"/>
      <c r="C1011" s="9" t="s">
        <v>23</v>
      </c>
      <c r="D1011" s="25"/>
      <c r="E1011" s="9" t="s">
        <v>16</v>
      </c>
      <c r="F1011" s="12">
        <v>1</v>
      </c>
      <c r="G1011" s="13">
        <v>2.4500000000000002</v>
      </c>
      <c r="H1011" s="13">
        <v>0</v>
      </c>
      <c r="I1011" s="13">
        <v>0</v>
      </c>
      <c r="J1011" s="11">
        <f>OR(F1011&lt;&gt;0,G1011&lt;&gt;0,H1011&lt;&gt;0,I1011&lt;&gt;0)*(F1011 + (F1011 = 0))*(G1011 + (G1011 = 0))*(H1011 + (H1011 = 0))*(I1011 + (I1011 = 0))</f>
        <v>2.4500000000000002</v>
      </c>
      <c r="K1011" s="10"/>
      <c r="L1011" s="10"/>
      <c r="M1011" s="10"/>
    </row>
    <row r="1012" spans="1:13" x14ac:dyDescent="0.25">
      <c r="A1012" s="10"/>
      <c r="B1012" s="10"/>
      <c r="C1012" s="9" t="s">
        <v>23</v>
      </c>
      <c r="D1012" s="25"/>
      <c r="E1012" s="9" t="s">
        <v>16</v>
      </c>
      <c r="F1012" s="12">
        <v>1</v>
      </c>
      <c r="G1012" s="13">
        <v>2.75</v>
      </c>
      <c r="H1012" s="13">
        <v>0</v>
      </c>
      <c r="I1012" s="13">
        <v>0</v>
      </c>
      <c r="J1012" s="11">
        <f>OR(F1012&lt;&gt;0,G1012&lt;&gt;0,H1012&lt;&gt;0,I1012&lt;&gt;0)*(F1012 + (F1012 = 0))*(G1012 + (G1012 = 0))*(H1012 + (H1012 = 0))*(I1012 + (I1012 = 0))</f>
        <v>2.75</v>
      </c>
      <c r="K1012" s="10"/>
      <c r="L1012" s="10"/>
      <c r="M1012" s="10"/>
    </row>
    <row r="1013" spans="1:13" x14ac:dyDescent="0.25">
      <c r="A1013" s="10"/>
      <c r="B1013" s="10"/>
      <c r="C1013" s="9" t="s">
        <v>23</v>
      </c>
      <c r="D1013" s="25"/>
      <c r="E1013" s="9" t="s">
        <v>16</v>
      </c>
      <c r="F1013" s="12">
        <v>1</v>
      </c>
      <c r="G1013" s="13">
        <v>2.95</v>
      </c>
      <c r="H1013" s="13">
        <v>0</v>
      </c>
      <c r="I1013" s="13">
        <v>0</v>
      </c>
      <c r="J1013" s="11">
        <f>OR(F1013&lt;&gt;0,G1013&lt;&gt;0,H1013&lt;&gt;0,I1013&lt;&gt;0)*(F1013 + (F1013 = 0))*(G1013 + (G1013 = 0))*(H1013 + (H1013 = 0))*(I1013 + (I1013 = 0))</f>
        <v>2.95</v>
      </c>
      <c r="K1013" s="10"/>
      <c r="L1013" s="10"/>
      <c r="M1013" s="10"/>
    </row>
    <row r="1014" spans="1:13" x14ac:dyDescent="0.25">
      <c r="A1014" s="10"/>
      <c r="B1014" s="10"/>
      <c r="C1014" s="9" t="s">
        <v>23</v>
      </c>
      <c r="D1014" s="25"/>
      <c r="E1014" s="9" t="s">
        <v>435</v>
      </c>
      <c r="F1014" s="12">
        <v>1</v>
      </c>
      <c r="G1014" s="13">
        <v>4</v>
      </c>
      <c r="H1014" s="13">
        <v>0</v>
      </c>
      <c r="I1014" s="13">
        <v>0</v>
      </c>
      <c r="J1014" s="11">
        <f>OR(F1014&lt;&gt;0,G1014&lt;&gt;0,H1014&lt;&gt;0,I1014&lt;&gt;0)*(F1014 + (F1014 = 0))*(G1014 + (G1014 = 0))*(H1014 + (H1014 = 0))*(I1014 + (I1014 = 0))</f>
        <v>4</v>
      </c>
      <c r="K1014" s="10"/>
      <c r="L1014" s="10"/>
      <c r="M1014" s="10"/>
    </row>
    <row r="1015" spans="1:13" x14ac:dyDescent="0.25">
      <c r="A1015" s="10"/>
      <c r="B1015" s="10"/>
      <c r="C1015" s="9" t="s">
        <v>23</v>
      </c>
      <c r="D1015" s="25"/>
      <c r="E1015" s="9" t="s">
        <v>16</v>
      </c>
      <c r="F1015" s="12">
        <v>1</v>
      </c>
      <c r="G1015" s="13">
        <v>0.5</v>
      </c>
      <c r="H1015" s="13">
        <v>0</v>
      </c>
      <c r="I1015" s="13">
        <v>0</v>
      </c>
      <c r="J1015" s="11">
        <f>OR(F1015&lt;&gt;0,G1015&lt;&gt;0,H1015&lt;&gt;0,I1015&lt;&gt;0)*(F1015 + (F1015 = 0))*(G1015 + (G1015 = 0))*(H1015 + (H1015 = 0))*(I1015 + (I1015 = 0))</f>
        <v>0.5</v>
      </c>
      <c r="K1015" s="10"/>
      <c r="L1015" s="10"/>
      <c r="M1015" s="10"/>
    </row>
    <row r="1016" spans="1:13" x14ac:dyDescent="0.25">
      <c r="A1016" s="10"/>
      <c r="B1016" s="10"/>
      <c r="C1016" s="9" t="s">
        <v>23</v>
      </c>
      <c r="D1016" s="25"/>
      <c r="E1016" s="9" t="s">
        <v>16</v>
      </c>
      <c r="F1016" s="12">
        <v>1</v>
      </c>
      <c r="G1016" s="13">
        <v>0.7</v>
      </c>
      <c r="H1016" s="13">
        <v>0</v>
      </c>
      <c r="I1016" s="13">
        <v>0</v>
      </c>
      <c r="J1016" s="11">
        <f>OR(F1016&lt;&gt;0,G1016&lt;&gt;0,H1016&lt;&gt;0,I1016&lt;&gt;0)*(F1016 + (F1016 = 0))*(G1016 + (G1016 = 0))*(H1016 + (H1016 = 0))*(I1016 + (I1016 = 0))</f>
        <v>0.7</v>
      </c>
      <c r="K1016" s="10"/>
      <c r="L1016" s="10"/>
      <c r="M1016" s="10"/>
    </row>
    <row r="1017" spans="1:13" x14ac:dyDescent="0.25">
      <c r="A1017" s="10"/>
      <c r="B1017" s="10"/>
      <c r="C1017" s="9" t="s">
        <v>23</v>
      </c>
      <c r="D1017" s="25"/>
      <c r="E1017" s="9" t="s">
        <v>311</v>
      </c>
      <c r="F1017" s="12">
        <v>1</v>
      </c>
      <c r="G1017" s="13">
        <v>1.1000000000000001</v>
      </c>
      <c r="H1017" s="13">
        <v>0</v>
      </c>
      <c r="I1017" s="13">
        <v>0</v>
      </c>
      <c r="J1017" s="11">
        <f>OR(F1017&lt;&gt;0,G1017&lt;&gt;0,H1017&lt;&gt;0,I1017&lt;&gt;0)*(F1017 + (F1017 = 0))*(G1017 + (G1017 = 0))*(H1017 + (H1017 = 0))*(I1017 + (I1017 = 0))</f>
        <v>1.1000000000000001</v>
      </c>
      <c r="K1017" s="10"/>
      <c r="L1017" s="10"/>
      <c r="M1017" s="10"/>
    </row>
    <row r="1018" spans="1:13" x14ac:dyDescent="0.25">
      <c r="A1018" s="10"/>
      <c r="B1018" s="10"/>
      <c r="C1018" s="9" t="s">
        <v>23</v>
      </c>
      <c r="D1018" s="25"/>
      <c r="E1018" s="9" t="s">
        <v>16</v>
      </c>
      <c r="F1018" s="12">
        <v>1</v>
      </c>
      <c r="G1018" s="13">
        <v>2</v>
      </c>
      <c r="H1018" s="13">
        <v>0</v>
      </c>
      <c r="I1018" s="13">
        <v>0</v>
      </c>
      <c r="J1018" s="11">
        <f>OR(F1018&lt;&gt;0,G1018&lt;&gt;0,H1018&lt;&gt;0,I1018&lt;&gt;0)*(F1018 + (F1018 = 0))*(G1018 + (G1018 = 0))*(H1018 + (H1018 = 0))*(I1018 + (I1018 = 0))</f>
        <v>2</v>
      </c>
      <c r="K1018" s="10"/>
      <c r="L1018" s="10"/>
      <c r="M1018" s="10"/>
    </row>
    <row r="1019" spans="1:13" x14ac:dyDescent="0.25">
      <c r="A1019" s="10"/>
      <c r="B1019" s="10"/>
      <c r="C1019" s="9" t="s">
        <v>23</v>
      </c>
      <c r="D1019" s="25"/>
      <c r="E1019" s="9" t="s">
        <v>16</v>
      </c>
      <c r="F1019" s="12">
        <v>1</v>
      </c>
      <c r="G1019" s="13">
        <v>6.35</v>
      </c>
      <c r="H1019" s="13">
        <v>0</v>
      </c>
      <c r="I1019" s="13">
        <v>0</v>
      </c>
      <c r="J1019" s="11">
        <f>OR(F1019&lt;&gt;0,G1019&lt;&gt;0,H1019&lt;&gt;0,I1019&lt;&gt;0)*(F1019 + (F1019 = 0))*(G1019 + (G1019 = 0))*(H1019 + (H1019 = 0))*(I1019 + (I1019 = 0))</f>
        <v>6.35</v>
      </c>
      <c r="K1019" s="10"/>
      <c r="L1019" s="10"/>
      <c r="M1019" s="10"/>
    </row>
    <row r="1020" spans="1:13" x14ac:dyDescent="0.25">
      <c r="A1020" s="10"/>
      <c r="B1020" s="10"/>
      <c r="C1020" s="9" t="s">
        <v>23</v>
      </c>
      <c r="D1020" s="25"/>
      <c r="E1020" s="9" t="s">
        <v>436</v>
      </c>
      <c r="F1020" s="12">
        <v>1</v>
      </c>
      <c r="G1020" s="13">
        <v>1.3</v>
      </c>
      <c r="H1020" s="13">
        <v>0</v>
      </c>
      <c r="I1020" s="13">
        <v>0</v>
      </c>
      <c r="J1020" s="11">
        <f>OR(F1020&lt;&gt;0,G1020&lt;&gt;0,H1020&lt;&gt;0,I1020&lt;&gt;0)*(F1020 + (F1020 = 0))*(G1020 + (G1020 = 0))*(H1020 + (H1020 = 0))*(I1020 + (I1020 = 0))</f>
        <v>1.3</v>
      </c>
      <c r="K1020" s="10"/>
      <c r="L1020" s="10"/>
      <c r="M1020" s="10"/>
    </row>
    <row r="1021" spans="1:13" x14ac:dyDescent="0.25">
      <c r="A1021" s="10"/>
      <c r="B1021" s="10"/>
      <c r="C1021" s="9" t="s">
        <v>23</v>
      </c>
      <c r="D1021" s="25"/>
      <c r="E1021" s="9" t="s">
        <v>16</v>
      </c>
      <c r="F1021" s="12">
        <v>1</v>
      </c>
      <c r="G1021" s="13">
        <v>0.85</v>
      </c>
      <c r="H1021" s="13">
        <v>0</v>
      </c>
      <c r="I1021" s="13">
        <v>0</v>
      </c>
      <c r="J1021" s="11">
        <f>OR(F1021&lt;&gt;0,G1021&lt;&gt;0,H1021&lt;&gt;0,I1021&lt;&gt;0)*(F1021 + (F1021 = 0))*(G1021 + (G1021 = 0))*(H1021 + (H1021 = 0))*(I1021 + (I1021 = 0))</f>
        <v>0.85</v>
      </c>
      <c r="K1021" s="10"/>
      <c r="L1021" s="10"/>
      <c r="M1021" s="10"/>
    </row>
    <row r="1022" spans="1:13" x14ac:dyDescent="0.25">
      <c r="A1022" s="10"/>
      <c r="B1022" s="10"/>
      <c r="C1022" s="9" t="s">
        <v>23</v>
      </c>
      <c r="D1022" s="25"/>
      <c r="E1022" s="9" t="s">
        <v>16</v>
      </c>
      <c r="F1022" s="12">
        <v>1</v>
      </c>
      <c r="G1022" s="13">
        <v>6.95</v>
      </c>
      <c r="H1022" s="13">
        <v>0</v>
      </c>
      <c r="I1022" s="13">
        <v>0</v>
      </c>
      <c r="J1022" s="11">
        <f>OR(F1022&lt;&gt;0,G1022&lt;&gt;0,H1022&lt;&gt;0,I1022&lt;&gt;0)*(F1022 + (F1022 = 0))*(G1022 + (G1022 = 0))*(H1022 + (H1022 = 0))*(I1022 + (I1022 = 0))</f>
        <v>6.95</v>
      </c>
      <c r="K1022" s="10"/>
      <c r="L1022" s="10"/>
      <c r="M1022" s="10"/>
    </row>
    <row r="1023" spans="1:13" x14ac:dyDescent="0.25">
      <c r="A1023" s="10"/>
      <c r="B1023" s="10"/>
      <c r="C1023" s="9" t="s">
        <v>23</v>
      </c>
      <c r="D1023" s="25"/>
      <c r="E1023" s="9" t="s">
        <v>16</v>
      </c>
      <c r="F1023" s="12">
        <v>1</v>
      </c>
      <c r="G1023" s="13">
        <v>7.4</v>
      </c>
      <c r="H1023" s="13">
        <v>0</v>
      </c>
      <c r="I1023" s="13">
        <v>0</v>
      </c>
      <c r="J1023" s="11">
        <f>OR(F1023&lt;&gt;0,G1023&lt;&gt;0,H1023&lt;&gt;0,I1023&lt;&gt;0)*(F1023 + (F1023 = 0))*(G1023 + (G1023 = 0))*(H1023 + (H1023 = 0))*(I1023 + (I1023 = 0))</f>
        <v>7.4</v>
      </c>
      <c r="K1023" s="10"/>
      <c r="L1023" s="10"/>
      <c r="M1023" s="10"/>
    </row>
    <row r="1024" spans="1:13" x14ac:dyDescent="0.25">
      <c r="A1024" s="10"/>
      <c r="B1024" s="10"/>
      <c r="C1024" s="9" t="s">
        <v>23</v>
      </c>
      <c r="D1024" s="25"/>
      <c r="E1024" s="9" t="s">
        <v>16</v>
      </c>
      <c r="F1024" s="12">
        <v>1</v>
      </c>
      <c r="G1024" s="13">
        <v>0.45</v>
      </c>
      <c r="H1024" s="13">
        <v>0</v>
      </c>
      <c r="I1024" s="13">
        <v>0</v>
      </c>
      <c r="J1024" s="11">
        <f>OR(F1024&lt;&gt;0,G1024&lt;&gt;0,H1024&lt;&gt;0,I1024&lt;&gt;0)*(F1024 + (F1024 = 0))*(G1024 + (G1024 = 0))*(H1024 + (H1024 = 0))*(I1024 + (I1024 = 0))</f>
        <v>0.45</v>
      </c>
      <c r="K1024" s="10"/>
      <c r="L1024" s="10"/>
      <c r="M1024" s="10"/>
    </row>
    <row r="1025" spans="1:13" x14ac:dyDescent="0.25">
      <c r="A1025" s="10"/>
      <c r="B1025" s="10"/>
      <c r="C1025" s="9" t="s">
        <v>23</v>
      </c>
      <c r="D1025" s="25"/>
      <c r="E1025" s="9" t="s">
        <v>344</v>
      </c>
      <c r="F1025" s="12">
        <v>1</v>
      </c>
      <c r="G1025" s="13">
        <v>39.700000000000003</v>
      </c>
      <c r="H1025" s="13">
        <v>0</v>
      </c>
      <c r="I1025" s="13">
        <v>0</v>
      </c>
      <c r="J1025" s="11">
        <f>OR(F1025&lt;&gt;0,G1025&lt;&gt;0,H1025&lt;&gt;0,I1025&lt;&gt;0)*(F1025 + (F1025 = 0))*(G1025 + (G1025 = 0))*(H1025 + (H1025 = 0))*(I1025 + (I1025 = 0))</f>
        <v>39.700000000000003</v>
      </c>
      <c r="K1025" s="10"/>
      <c r="L1025" s="10"/>
      <c r="M1025" s="10"/>
    </row>
    <row r="1026" spans="1:13" x14ac:dyDescent="0.25">
      <c r="A1026" s="10"/>
      <c r="B1026" s="10"/>
      <c r="C1026" s="9" t="s">
        <v>23</v>
      </c>
      <c r="D1026" s="25"/>
      <c r="E1026" s="9" t="s">
        <v>16</v>
      </c>
      <c r="F1026" s="12">
        <v>1</v>
      </c>
      <c r="G1026" s="13">
        <v>0.95</v>
      </c>
      <c r="H1026" s="13">
        <v>0</v>
      </c>
      <c r="I1026" s="13">
        <v>0</v>
      </c>
      <c r="J1026" s="11">
        <f>OR(F1026&lt;&gt;0,G1026&lt;&gt;0,H1026&lt;&gt;0,I1026&lt;&gt;0)*(F1026 + (F1026 = 0))*(G1026 + (G1026 = 0))*(H1026 + (H1026 = 0))*(I1026 + (I1026 = 0))</f>
        <v>0.95</v>
      </c>
      <c r="K1026" s="10"/>
      <c r="L1026" s="10"/>
      <c r="M1026" s="10"/>
    </row>
    <row r="1027" spans="1:13" x14ac:dyDescent="0.25">
      <c r="A1027" s="10"/>
      <c r="B1027" s="10"/>
      <c r="C1027" s="9" t="s">
        <v>23</v>
      </c>
      <c r="D1027" s="25"/>
      <c r="E1027" s="9" t="s">
        <v>16</v>
      </c>
      <c r="F1027" s="12">
        <v>1</v>
      </c>
      <c r="G1027" s="13">
        <v>0.5</v>
      </c>
      <c r="H1027" s="13">
        <v>0</v>
      </c>
      <c r="I1027" s="13">
        <v>0</v>
      </c>
      <c r="J1027" s="11">
        <f>OR(F1027&lt;&gt;0,G1027&lt;&gt;0,H1027&lt;&gt;0,I1027&lt;&gt;0)*(F1027 + (F1027 = 0))*(G1027 + (G1027 = 0))*(H1027 + (H1027 = 0))*(I1027 + (I1027 = 0))</f>
        <v>0.5</v>
      </c>
      <c r="K1027" s="10"/>
      <c r="L1027" s="10"/>
      <c r="M1027" s="10"/>
    </row>
    <row r="1028" spans="1:13" x14ac:dyDescent="0.25">
      <c r="A1028" s="10"/>
      <c r="B1028" s="10"/>
      <c r="C1028" s="9" t="s">
        <v>23</v>
      </c>
      <c r="D1028" s="25"/>
      <c r="E1028" s="9" t="s">
        <v>16</v>
      </c>
      <c r="F1028" s="12">
        <v>1</v>
      </c>
      <c r="G1028" s="13">
        <v>1.35</v>
      </c>
      <c r="H1028" s="13">
        <v>0</v>
      </c>
      <c r="I1028" s="13">
        <v>0</v>
      </c>
      <c r="J1028" s="11">
        <f>OR(F1028&lt;&gt;0,G1028&lt;&gt;0,H1028&lt;&gt;0,I1028&lt;&gt;0)*(F1028 + (F1028 = 0))*(G1028 + (G1028 = 0))*(H1028 + (H1028 = 0))*(I1028 + (I1028 = 0))</f>
        <v>1.35</v>
      </c>
      <c r="K1028" s="10"/>
      <c r="L1028" s="10"/>
      <c r="M1028" s="10"/>
    </row>
    <row r="1029" spans="1:13" x14ac:dyDescent="0.25">
      <c r="A1029" s="10"/>
      <c r="B1029" s="10"/>
      <c r="C1029" s="9" t="s">
        <v>23</v>
      </c>
      <c r="D1029" s="25"/>
      <c r="E1029" s="9" t="s">
        <v>16</v>
      </c>
      <c r="F1029" s="12">
        <v>1</v>
      </c>
      <c r="G1029" s="13">
        <v>7.7</v>
      </c>
      <c r="H1029" s="13">
        <v>0</v>
      </c>
      <c r="I1029" s="13">
        <v>0</v>
      </c>
      <c r="J1029" s="11">
        <f>OR(F1029&lt;&gt;0,G1029&lt;&gt;0,H1029&lt;&gt;0,I1029&lt;&gt;0)*(F1029 + (F1029 = 0))*(G1029 + (G1029 = 0))*(H1029 + (H1029 = 0))*(I1029 + (I1029 = 0))</f>
        <v>7.7</v>
      </c>
      <c r="K1029" s="10"/>
      <c r="L1029" s="10"/>
      <c r="M1029" s="10"/>
    </row>
    <row r="1030" spans="1:13" x14ac:dyDescent="0.25">
      <c r="A1030" s="10"/>
      <c r="B1030" s="10"/>
      <c r="C1030" s="9" t="s">
        <v>23</v>
      </c>
      <c r="D1030" s="25"/>
      <c r="E1030" s="9" t="s">
        <v>16</v>
      </c>
      <c r="F1030" s="12">
        <v>2</v>
      </c>
      <c r="G1030" s="13">
        <v>1.9</v>
      </c>
      <c r="H1030" s="13">
        <v>0</v>
      </c>
      <c r="I1030" s="13">
        <v>0</v>
      </c>
      <c r="J1030" s="11">
        <f>OR(F1030&lt;&gt;0,G1030&lt;&gt;0,H1030&lt;&gt;0,I1030&lt;&gt;0)*(F1030 + (F1030 = 0))*(G1030 + (G1030 = 0))*(H1030 + (H1030 = 0))*(I1030 + (I1030 = 0))</f>
        <v>3.8</v>
      </c>
      <c r="K1030" s="10"/>
      <c r="L1030" s="10"/>
      <c r="M1030" s="10"/>
    </row>
    <row r="1031" spans="1:13" x14ac:dyDescent="0.25">
      <c r="A1031" s="10"/>
      <c r="B1031" s="10"/>
      <c r="C1031" s="9" t="s">
        <v>23</v>
      </c>
      <c r="D1031" s="25"/>
      <c r="E1031" s="9" t="s">
        <v>16</v>
      </c>
      <c r="F1031" s="12">
        <v>1</v>
      </c>
      <c r="G1031" s="13">
        <v>2.85</v>
      </c>
      <c r="H1031" s="13">
        <v>0</v>
      </c>
      <c r="I1031" s="13">
        <v>0</v>
      </c>
      <c r="J1031" s="11">
        <f>OR(F1031&lt;&gt;0,G1031&lt;&gt;0,H1031&lt;&gt;0,I1031&lt;&gt;0)*(F1031 + (F1031 = 0))*(G1031 + (G1031 = 0))*(H1031 + (H1031 = 0))*(I1031 + (I1031 = 0))</f>
        <v>2.85</v>
      </c>
      <c r="K1031" s="10"/>
      <c r="L1031" s="10"/>
      <c r="M1031" s="10"/>
    </row>
    <row r="1032" spans="1:13" x14ac:dyDescent="0.25">
      <c r="A1032" s="10"/>
      <c r="B1032" s="10"/>
      <c r="C1032" s="9" t="s">
        <v>23</v>
      </c>
      <c r="D1032" s="25"/>
      <c r="E1032" s="9" t="s">
        <v>16</v>
      </c>
      <c r="F1032" s="12">
        <v>1</v>
      </c>
      <c r="G1032" s="13">
        <v>2.7</v>
      </c>
      <c r="H1032" s="13">
        <v>0</v>
      </c>
      <c r="I1032" s="13">
        <v>0</v>
      </c>
      <c r="J1032" s="11">
        <f>OR(F1032&lt;&gt;0,G1032&lt;&gt;0,H1032&lt;&gt;0,I1032&lt;&gt;0)*(F1032 + (F1032 = 0))*(G1032 + (G1032 = 0))*(H1032 + (H1032 = 0))*(I1032 + (I1032 = 0))</f>
        <v>2.7</v>
      </c>
      <c r="K1032" s="10"/>
      <c r="L1032" s="10"/>
      <c r="M1032" s="10"/>
    </row>
    <row r="1033" spans="1:13" x14ac:dyDescent="0.25">
      <c r="A1033" s="10"/>
      <c r="B1033" s="10"/>
      <c r="C1033" s="9" t="s">
        <v>23</v>
      </c>
      <c r="D1033" s="25"/>
      <c r="E1033" s="9" t="s">
        <v>16</v>
      </c>
      <c r="F1033" s="12">
        <v>2</v>
      </c>
      <c r="G1033" s="13">
        <v>1.9</v>
      </c>
      <c r="H1033" s="13">
        <v>0</v>
      </c>
      <c r="I1033" s="13">
        <v>0</v>
      </c>
      <c r="J1033" s="11">
        <f>OR(F1033&lt;&gt;0,G1033&lt;&gt;0,H1033&lt;&gt;0,I1033&lt;&gt;0)*(F1033 + (F1033 = 0))*(G1033 + (G1033 = 0))*(H1033 + (H1033 = 0))*(I1033 + (I1033 = 0))</f>
        <v>3.8</v>
      </c>
      <c r="K1033" s="10"/>
      <c r="L1033" s="10"/>
      <c r="M1033" s="10"/>
    </row>
    <row r="1034" spans="1:13" x14ac:dyDescent="0.25">
      <c r="A1034" s="10"/>
      <c r="B1034" s="10"/>
      <c r="C1034" s="9" t="s">
        <v>23</v>
      </c>
      <c r="D1034" s="25"/>
      <c r="E1034" s="9" t="s">
        <v>339</v>
      </c>
      <c r="F1034" s="12">
        <v>1</v>
      </c>
      <c r="G1034" s="13">
        <v>24.6</v>
      </c>
      <c r="H1034" s="13">
        <v>0</v>
      </c>
      <c r="I1034" s="13">
        <v>0</v>
      </c>
      <c r="J1034" s="11">
        <f>OR(F1034&lt;&gt;0,G1034&lt;&gt;0,H1034&lt;&gt;0,I1034&lt;&gt;0)*(F1034 + (F1034 = 0))*(G1034 + (G1034 = 0))*(H1034 + (H1034 = 0))*(I1034 + (I1034 = 0))</f>
        <v>24.6</v>
      </c>
      <c r="K1034" s="10"/>
      <c r="L1034" s="10"/>
      <c r="M1034" s="10"/>
    </row>
    <row r="1035" spans="1:13" x14ac:dyDescent="0.25">
      <c r="A1035" s="10"/>
      <c r="B1035" s="10"/>
      <c r="C1035" s="9" t="s">
        <v>23</v>
      </c>
      <c r="D1035" s="25"/>
      <c r="E1035" s="9" t="s">
        <v>16</v>
      </c>
      <c r="F1035" s="12">
        <v>1</v>
      </c>
      <c r="G1035" s="13">
        <v>28.6</v>
      </c>
      <c r="H1035" s="13">
        <v>0</v>
      </c>
      <c r="I1035" s="13">
        <v>0</v>
      </c>
      <c r="J1035" s="11">
        <f>OR(F1035&lt;&gt;0,G1035&lt;&gt;0,H1035&lt;&gt;0,I1035&lt;&gt;0)*(F1035 + (F1035 = 0))*(G1035 + (G1035 = 0))*(H1035 + (H1035 = 0))*(I1035 + (I1035 = 0))</f>
        <v>28.6</v>
      </c>
      <c r="K1035" s="10"/>
      <c r="L1035" s="10"/>
      <c r="M1035" s="10"/>
    </row>
    <row r="1036" spans="1:13" x14ac:dyDescent="0.25">
      <c r="A1036" s="10"/>
      <c r="B1036" s="10"/>
      <c r="C1036" s="9" t="s">
        <v>23</v>
      </c>
      <c r="D1036" s="25"/>
      <c r="E1036" s="9" t="s">
        <v>16</v>
      </c>
      <c r="F1036" s="12">
        <v>1</v>
      </c>
      <c r="G1036" s="13">
        <v>2.75</v>
      </c>
      <c r="H1036" s="13">
        <v>0</v>
      </c>
      <c r="I1036" s="13">
        <v>0</v>
      </c>
      <c r="J1036" s="11">
        <f>OR(F1036&lt;&gt;0,G1036&lt;&gt;0,H1036&lt;&gt;0,I1036&lt;&gt;0)*(F1036 + (F1036 = 0))*(G1036 + (G1036 = 0))*(H1036 + (H1036 = 0))*(I1036 + (I1036 = 0))</f>
        <v>2.75</v>
      </c>
      <c r="K1036" s="10"/>
      <c r="L1036" s="10"/>
      <c r="M1036" s="10"/>
    </row>
    <row r="1037" spans="1:13" x14ac:dyDescent="0.25">
      <c r="A1037" s="10"/>
      <c r="B1037" s="10"/>
      <c r="C1037" s="9" t="s">
        <v>23</v>
      </c>
      <c r="D1037" s="25"/>
      <c r="E1037" s="9" t="s">
        <v>16</v>
      </c>
      <c r="F1037" s="12">
        <v>1</v>
      </c>
      <c r="G1037" s="13">
        <v>2.7</v>
      </c>
      <c r="H1037" s="13">
        <v>0</v>
      </c>
      <c r="I1037" s="13">
        <v>0</v>
      </c>
      <c r="J1037" s="11">
        <f>OR(F1037&lt;&gt;0,G1037&lt;&gt;0,H1037&lt;&gt;0,I1037&lt;&gt;0)*(F1037 + (F1037 = 0))*(G1037 + (G1037 = 0))*(H1037 + (H1037 = 0))*(I1037 + (I1037 = 0))</f>
        <v>2.7</v>
      </c>
      <c r="K1037" s="10"/>
      <c r="L1037" s="10"/>
      <c r="M1037" s="10"/>
    </row>
    <row r="1038" spans="1:13" x14ac:dyDescent="0.25">
      <c r="A1038" s="10"/>
      <c r="B1038" s="10"/>
      <c r="C1038" s="9" t="s">
        <v>23</v>
      </c>
      <c r="D1038" s="25"/>
      <c r="E1038" s="9" t="s">
        <v>16</v>
      </c>
      <c r="F1038" s="12">
        <v>1</v>
      </c>
      <c r="G1038" s="13">
        <v>1.9</v>
      </c>
      <c r="H1038" s="13">
        <v>0</v>
      </c>
      <c r="I1038" s="13">
        <v>0</v>
      </c>
      <c r="J1038" s="11">
        <f>OR(F1038&lt;&gt;0,G1038&lt;&gt;0,H1038&lt;&gt;0,I1038&lt;&gt;0)*(F1038 + (F1038 = 0))*(G1038 + (G1038 = 0))*(H1038 + (H1038 = 0))*(I1038 + (I1038 = 0))</f>
        <v>1.9</v>
      </c>
      <c r="K1038" s="10"/>
      <c r="L1038" s="10"/>
      <c r="M1038" s="10"/>
    </row>
    <row r="1039" spans="1:13" x14ac:dyDescent="0.25">
      <c r="A1039" s="10"/>
      <c r="B1039" s="10"/>
      <c r="C1039" s="9" t="s">
        <v>23</v>
      </c>
      <c r="D1039" s="25"/>
      <c r="E1039" s="9" t="s">
        <v>16</v>
      </c>
      <c r="F1039" s="12">
        <v>2</v>
      </c>
      <c r="G1039" s="13">
        <v>2.2999999999999998</v>
      </c>
      <c r="H1039" s="13">
        <v>0</v>
      </c>
      <c r="I1039" s="13">
        <v>0</v>
      </c>
      <c r="J1039" s="11">
        <f>OR(F1039&lt;&gt;0,G1039&lt;&gt;0,H1039&lt;&gt;0,I1039&lt;&gt;0)*(F1039 + (F1039 = 0))*(G1039 + (G1039 = 0))*(H1039 + (H1039 = 0))*(I1039 + (I1039 = 0))</f>
        <v>4.5999999999999996</v>
      </c>
      <c r="K1039" s="10"/>
      <c r="L1039" s="10"/>
      <c r="M1039" s="10"/>
    </row>
    <row r="1040" spans="1:13" x14ac:dyDescent="0.25">
      <c r="A1040" s="10"/>
      <c r="B1040" s="10"/>
      <c r="C1040" s="10"/>
      <c r="D1040" s="25"/>
      <c r="E1040" s="10"/>
      <c r="F1040" s="10"/>
      <c r="G1040" s="10"/>
      <c r="H1040" s="10"/>
      <c r="I1040" s="10"/>
      <c r="J1040" s="14" t="s">
        <v>563</v>
      </c>
      <c r="K1040" s="15">
        <f>SUM(J1001:J1039)</f>
        <v>291.85000000000002</v>
      </c>
      <c r="L1040" s="13">
        <v>14.9</v>
      </c>
      <c r="M1040" s="15">
        <f>ROUND(K1040*L1040,2)</f>
        <v>4348.57</v>
      </c>
    </row>
    <row r="1041" spans="1:13" ht="0.95" customHeight="1" x14ac:dyDescent="0.25">
      <c r="A1041" s="16"/>
      <c r="B1041" s="16"/>
      <c r="C1041" s="16"/>
      <c r="D1041" s="26"/>
      <c r="E1041" s="16"/>
      <c r="F1041" s="16"/>
      <c r="G1041" s="16"/>
      <c r="H1041" s="16"/>
      <c r="I1041" s="16"/>
      <c r="J1041" s="16"/>
      <c r="K1041" s="16"/>
      <c r="L1041" s="16"/>
      <c r="M1041" s="16"/>
    </row>
    <row r="1042" spans="1:13" x14ac:dyDescent="0.25">
      <c r="A1042" s="8" t="s">
        <v>564</v>
      </c>
      <c r="B1042" s="9" t="s">
        <v>19</v>
      </c>
      <c r="C1042" s="9" t="s">
        <v>104</v>
      </c>
      <c r="D1042" s="18" t="s">
        <v>565</v>
      </c>
      <c r="E1042" s="10"/>
      <c r="F1042" s="10"/>
      <c r="G1042" s="10"/>
      <c r="H1042" s="10"/>
      <c r="I1042" s="10"/>
      <c r="J1042" s="10"/>
      <c r="K1042" s="11">
        <f>K1062</f>
        <v>256.25</v>
      </c>
      <c r="L1042" s="11">
        <f>L1062</f>
        <v>11.4</v>
      </c>
      <c r="M1042" s="11">
        <f>M1062</f>
        <v>2921.25</v>
      </c>
    </row>
    <row r="1043" spans="1:13" ht="56.25" x14ac:dyDescent="0.25">
      <c r="A1043" s="10"/>
      <c r="B1043" s="10"/>
      <c r="C1043" s="10"/>
      <c r="D1043" s="18" t="s">
        <v>566</v>
      </c>
      <c r="E1043" s="10"/>
      <c r="F1043" s="10"/>
      <c r="G1043" s="10"/>
      <c r="H1043" s="10"/>
      <c r="I1043" s="10"/>
      <c r="J1043" s="10"/>
      <c r="K1043" s="10"/>
      <c r="L1043" s="10"/>
      <c r="M1043" s="10"/>
    </row>
    <row r="1044" spans="1:13" x14ac:dyDescent="0.25">
      <c r="A1044" s="10"/>
      <c r="B1044" s="10"/>
      <c r="C1044" s="9" t="s">
        <v>23</v>
      </c>
      <c r="D1044" s="25"/>
      <c r="E1044" s="9" t="s">
        <v>431</v>
      </c>
      <c r="F1044" s="12">
        <v>1</v>
      </c>
      <c r="G1044" s="13">
        <v>7.4</v>
      </c>
      <c r="H1044" s="13">
        <v>0</v>
      </c>
      <c r="I1044" s="13">
        <v>0</v>
      </c>
      <c r="J1044" s="11">
        <f>OR(F1044&lt;&gt;0,G1044&lt;&gt;0,H1044&lt;&gt;0,I1044&lt;&gt;0)*(F1044 + (F1044 = 0))*(G1044 + (G1044 = 0))*(H1044 + (H1044 = 0))*(I1044 + (I1044 = 0))</f>
        <v>7.4</v>
      </c>
      <c r="K1044" s="10"/>
      <c r="L1044" s="10"/>
      <c r="M1044" s="10"/>
    </row>
    <row r="1045" spans="1:13" x14ac:dyDescent="0.25">
      <c r="A1045" s="10"/>
      <c r="B1045" s="10"/>
      <c r="C1045" s="9" t="s">
        <v>23</v>
      </c>
      <c r="D1045" s="25"/>
      <c r="E1045" s="9" t="s">
        <v>303</v>
      </c>
      <c r="F1045" s="12">
        <v>1</v>
      </c>
      <c r="G1045" s="13">
        <v>11</v>
      </c>
      <c r="H1045" s="13">
        <v>0</v>
      </c>
      <c r="I1045" s="13">
        <v>0</v>
      </c>
      <c r="J1045" s="11">
        <f>OR(F1045&lt;&gt;0,G1045&lt;&gt;0,H1045&lt;&gt;0,I1045&lt;&gt;0)*(F1045 + (F1045 = 0))*(G1045 + (G1045 = 0))*(H1045 + (H1045 = 0))*(I1045 + (I1045 = 0))</f>
        <v>11</v>
      </c>
      <c r="K1045" s="10"/>
      <c r="L1045" s="10"/>
      <c r="M1045" s="10"/>
    </row>
    <row r="1046" spans="1:13" x14ac:dyDescent="0.25">
      <c r="A1046" s="10"/>
      <c r="B1046" s="10"/>
      <c r="C1046" s="9" t="s">
        <v>23</v>
      </c>
      <c r="D1046" s="25"/>
      <c r="E1046" s="9" t="s">
        <v>432</v>
      </c>
      <c r="F1046" s="12">
        <v>1</v>
      </c>
      <c r="G1046" s="13">
        <v>10.25</v>
      </c>
      <c r="H1046" s="13">
        <v>0</v>
      </c>
      <c r="I1046" s="13">
        <v>0</v>
      </c>
      <c r="J1046" s="11">
        <f>OR(F1046&lt;&gt;0,G1046&lt;&gt;0,H1046&lt;&gt;0,I1046&lt;&gt;0)*(F1046 + (F1046 = 0))*(G1046 + (G1046 = 0))*(H1046 + (H1046 = 0))*(I1046 + (I1046 = 0))</f>
        <v>10.25</v>
      </c>
      <c r="K1046" s="10"/>
      <c r="L1046" s="10"/>
      <c r="M1046" s="10"/>
    </row>
    <row r="1047" spans="1:13" x14ac:dyDescent="0.25">
      <c r="A1047" s="10"/>
      <c r="B1047" s="10"/>
      <c r="C1047" s="9" t="s">
        <v>23</v>
      </c>
      <c r="D1047" s="25"/>
      <c r="E1047" s="9" t="s">
        <v>567</v>
      </c>
      <c r="F1047" s="12">
        <v>1</v>
      </c>
      <c r="G1047" s="13">
        <v>20.25</v>
      </c>
      <c r="H1047" s="13">
        <v>0</v>
      </c>
      <c r="I1047" s="13">
        <v>0</v>
      </c>
      <c r="J1047" s="11">
        <f>OR(F1047&lt;&gt;0,G1047&lt;&gt;0,H1047&lt;&gt;0,I1047&lt;&gt;0)*(F1047 + (F1047 = 0))*(G1047 + (G1047 = 0))*(H1047 + (H1047 = 0))*(I1047 + (I1047 = 0))</f>
        <v>20.25</v>
      </c>
      <c r="K1047" s="10"/>
      <c r="L1047" s="10"/>
      <c r="M1047" s="10"/>
    </row>
    <row r="1048" spans="1:13" x14ac:dyDescent="0.25">
      <c r="A1048" s="10"/>
      <c r="B1048" s="10"/>
      <c r="C1048" s="9" t="s">
        <v>23</v>
      </c>
      <c r="D1048" s="25"/>
      <c r="E1048" s="9" t="s">
        <v>272</v>
      </c>
      <c r="F1048" s="12">
        <v>1</v>
      </c>
      <c r="G1048" s="13">
        <v>20.2</v>
      </c>
      <c r="H1048" s="13">
        <v>0</v>
      </c>
      <c r="I1048" s="13">
        <v>0</v>
      </c>
      <c r="J1048" s="11">
        <f>OR(F1048&lt;&gt;0,G1048&lt;&gt;0,H1048&lt;&gt;0,I1048&lt;&gt;0)*(F1048 + (F1048 = 0))*(G1048 + (G1048 = 0))*(H1048 + (H1048 = 0))*(I1048 + (I1048 = 0))</f>
        <v>20.2</v>
      </c>
      <c r="K1048" s="10"/>
      <c r="L1048" s="10"/>
      <c r="M1048" s="10"/>
    </row>
    <row r="1049" spans="1:13" x14ac:dyDescent="0.25">
      <c r="A1049" s="10"/>
      <c r="B1049" s="10"/>
      <c r="C1049" s="9" t="s">
        <v>23</v>
      </c>
      <c r="D1049" s="25"/>
      <c r="E1049" s="9" t="s">
        <v>16</v>
      </c>
      <c r="F1049" s="12">
        <v>1</v>
      </c>
      <c r="G1049" s="13">
        <v>2.2999999999999998</v>
      </c>
      <c r="H1049" s="13">
        <v>0</v>
      </c>
      <c r="I1049" s="13">
        <v>0</v>
      </c>
      <c r="J1049" s="11">
        <f>OR(F1049&lt;&gt;0,G1049&lt;&gt;0,H1049&lt;&gt;0,I1049&lt;&gt;0)*(F1049 + (F1049 = 0))*(G1049 + (G1049 = 0))*(H1049 + (H1049 = 0))*(I1049 + (I1049 = 0))</f>
        <v>2.2999999999999998</v>
      </c>
      <c r="K1049" s="10"/>
      <c r="L1049" s="10"/>
      <c r="M1049" s="10"/>
    </row>
    <row r="1050" spans="1:13" x14ac:dyDescent="0.25">
      <c r="A1050" s="10"/>
      <c r="B1050" s="10"/>
      <c r="C1050" s="9" t="s">
        <v>23</v>
      </c>
      <c r="D1050" s="25"/>
      <c r="E1050" s="9" t="s">
        <v>434</v>
      </c>
      <c r="F1050" s="12">
        <v>1</v>
      </c>
      <c r="G1050" s="13">
        <v>38.65</v>
      </c>
      <c r="H1050" s="13">
        <v>0</v>
      </c>
      <c r="I1050" s="13">
        <v>0</v>
      </c>
      <c r="J1050" s="11">
        <f>OR(F1050&lt;&gt;0,G1050&lt;&gt;0,H1050&lt;&gt;0,I1050&lt;&gt;0)*(F1050 + (F1050 = 0))*(G1050 + (G1050 = 0))*(H1050 + (H1050 = 0))*(I1050 + (I1050 = 0))</f>
        <v>38.65</v>
      </c>
      <c r="K1050" s="10"/>
      <c r="L1050" s="10"/>
      <c r="M1050" s="10"/>
    </row>
    <row r="1051" spans="1:13" x14ac:dyDescent="0.25">
      <c r="A1051" s="10"/>
      <c r="B1051" s="10"/>
      <c r="C1051" s="9" t="s">
        <v>23</v>
      </c>
      <c r="D1051" s="25"/>
      <c r="E1051" s="9" t="s">
        <v>265</v>
      </c>
      <c r="F1051" s="12">
        <v>1</v>
      </c>
      <c r="G1051" s="13">
        <v>11.9</v>
      </c>
      <c r="H1051" s="13">
        <v>0</v>
      </c>
      <c r="I1051" s="13">
        <v>0</v>
      </c>
      <c r="J1051" s="11">
        <f>OR(F1051&lt;&gt;0,G1051&lt;&gt;0,H1051&lt;&gt;0,I1051&lt;&gt;0)*(F1051 + (F1051 = 0))*(G1051 + (G1051 = 0))*(H1051 + (H1051 = 0))*(I1051 + (I1051 = 0))</f>
        <v>11.9</v>
      </c>
      <c r="K1051" s="10"/>
      <c r="L1051" s="10"/>
      <c r="M1051" s="10"/>
    </row>
    <row r="1052" spans="1:13" x14ac:dyDescent="0.25">
      <c r="A1052" s="10"/>
      <c r="B1052" s="10"/>
      <c r="C1052" s="9" t="s">
        <v>23</v>
      </c>
      <c r="D1052" s="25"/>
      <c r="E1052" s="9" t="s">
        <v>269</v>
      </c>
      <c r="F1052" s="12">
        <v>1</v>
      </c>
      <c r="G1052" s="13">
        <v>15.9</v>
      </c>
      <c r="H1052" s="13">
        <v>0</v>
      </c>
      <c r="I1052" s="13">
        <v>0</v>
      </c>
      <c r="J1052" s="11">
        <f>OR(F1052&lt;&gt;0,G1052&lt;&gt;0,H1052&lt;&gt;0,I1052&lt;&gt;0)*(F1052 + (F1052 = 0))*(G1052 + (G1052 = 0))*(H1052 + (H1052 = 0))*(I1052 + (I1052 = 0))</f>
        <v>15.9</v>
      </c>
      <c r="K1052" s="10"/>
      <c r="L1052" s="10"/>
      <c r="M1052" s="10"/>
    </row>
    <row r="1053" spans="1:13" x14ac:dyDescent="0.25">
      <c r="A1053" s="10"/>
      <c r="B1053" s="10"/>
      <c r="C1053" s="9" t="s">
        <v>23</v>
      </c>
      <c r="D1053" s="25"/>
      <c r="E1053" s="9" t="s">
        <v>87</v>
      </c>
      <c r="F1053" s="12">
        <v>1</v>
      </c>
      <c r="G1053" s="13">
        <v>11.9</v>
      </c>
      <c r="H1053" s="13">
        <v>0</v>
      </c>
      <c r="I1053" s="13">
        <v>0</v>
      </c>
      <c r="J1053" s="11">
        <f>OR(F1053&lt;&gt;0,G1053&lt;&gt;0,H1053&lt;&gt;0,I1053&lt;&gt;0)*(F1053 + (F1053 = 0))*(G1053 + (G1053 = 0))*(H1053 + (H1053 = 0))*(I1053 + (I1053 = 0))</f>
        <v>11.9</v>
      </c>
      <c r="K1053" s="10"/>
      <c r="L1053" s="10"/>
      <c r="M1053" s="10"/>
    </row>
    <row r="1054" spans="1:13" x14ac:dyDescent="0.25">
      <c r="A1054" s="10"/>
      <c r="B1054" s="10"/>
      <c r="C1054" s="9" t="s">
        <v>23</v>
      </c>
      <c r="D1054" s="25"/>
      <c r="E1054" s="9" t="s">
        <v>568</v>
      </c>
      <c r="F1054" s="12">
        <v>1</v>
      </c>
      <c r="G1054" s="13">
        <v>8.6</v>
      </c>
      <c r="H1054" s="13">
        <v>0</v>
      </c>
      <c r="I1054" s="13">
        <v>0</v>
      </c>
      <c r="J1054" s="11">
        <f>OR(F1054&lt;&gt;0,G1054&lt;&gt;0,H1054&lt;&gt;0,I1054&lt;&gt;0)*(F1054 + (F1054 = 0))*(G1054 + (G1054 = 0))*(H1054 + (H1054 = 0))*(I1054 + (I1054 = 0))</f>
        <v>8.6</v>
      </c>
      <c r="K1054" s="10"/>
      <c r="L1054" s="10"/>
      <c r="M1054" s="10"/>
    </row>
    <row r="1055" spans="1:13" x14ac:dyDescent="0.25">
      <c r="A1055" s="10"/>
      <c r="B1055" s="10"/>
      <c r="C1055" s="9" t="s">
        <v>23</v>
      </c>
      <c r="D1055" s="25"/>
      <c r="E1055" s="9" t="s">
        <v>569</v>
      </c>
      <c r="F1055" s="12">
        <v>1</v>
      </c>
      <c r="G1055" s="13">
        <v>12.95</v>
      </c>
      <c r="H1055" s="13">
        <v>0</v>
      </c>
      <c r="I1055" s="13">
        <v>0</v>
      </c>
      <c r="J1055" s="11">
        <f>OR(F1055&lt;&gt;0,G1055&lt;&gt;0,H1055&lt;&gt;0,I1055&lt;&gt;0)*(F1055 + (F1055 = 0))*(G1055 + (G1055 = 0))*(H1055 + (H1055 = 0))*(I1055 + (I1055 = 0))</f>
        <v>12.95</v>
      </c>
      <c r="K1055" s="10"/>
      <c r="L1055" s="10"/>
      <c r="M1055" s="10"/>
    </row>
    <row r="1056" spans="1:13" x14ac:dyDescent="0.25">
      <c r="A1056" s="10"/>
      <c r="B1056" s="10"/>
      <c r="C1056" s="9" t="s">
        <v>23</v>
      </c>
      <c r="D1056" s="25"/>
      <c r="E1056" s="9" t="s">
        <v>16</v>
      </c>
      <c r="F1056" s="12">
        <v>1</v>
      </c>
      <c r="G1056" s="13">
        <v>23.4</v>
      </c>
      <c r="H1056" s="13">
        <v>0</v>
      </c>
      <c r="I1056" s="13">
        <v>0</v>
      </c>
      <c r="J1056" s="11">
        <f>OR(F1056&lt;&gt;0,G1056&lt;&gt;0,H1056&lt;&gt;0,I1056&lt;&gt;0)*(F1056 + (F1056 = 0))*(G1056 + (G1056 = 0))*(H1056 + (H1056 = 0))*(I1056 + (I1056 = 0))</f>
        <v>23.4</v>
      </c>
      <c r="K1056" s="10"/>
      <c r="L1056" s="10"/>
      <c r="M1056" s="10"/>
    </row>
    <row r="1057" spans="1:13" x14ac:dyDescent="0.25">
      <c r="A1057" s="10"/>
      <c r="B1057" s="10"/>
      <c r="C1057" s="9" t="s">
        <v>23</v>
      </c>
      <c r="D1057" s="25"/>
      <c r="E1057" s="9" t="s">
        <v>16</v>
      </c>
      <c r="F1057" s="12">
        <v>1</v>
      </c>
      <c r="G1057" s="13">
        <v>20.149999999999999</v>
      </c>
      <c r="H1057" s="13">
        <v>0</v>
      </c>
      <c r="I1057" s="13">
        <v>0</v>
      </c>
      <c r="J1057" s="11">
        <f>OR(F1057&lt;&gt;0,G1057&lt;&gt;0,H1057&lt;&gt;0,I1057&lt;&gt;0)*(F1057 + (F1057 = 0))*(G1057 + (G1057 = 0))*(H1057 + (H1057 = 0))*(I1057 + (I1057 = 0))</f>
        <v>20.149999999999999</v>
      </c>
      <c r="K1057" s="10"/>
      <c r="L1057" s="10"/>
      <c r="M1057" s="10"/>
    </row>
    <row r="1058" spans="1:13" x14ac:dyDescent="0.25">
      <c r="A1058" s="10"/>
      <c r="B1058" s="10"/>
      <c r="C1058" s="9" t="s">
        <v>23</v>
      </c>
      <c r="D1058" s="25"/>
      <c r="E1058" s="9" t="s">
        <v>16</v>
      </c>
      <c r="F1058" s="12">
        <v>1</v>
      </c>
      <c r="G1058" s="13">
        <v>2.2999999999999998</v>
      </c>
      <c r="H1058" s="13">
        <v>0</v>
      </c>
      <c r="I1058" s="13">
        <v>0</v>
      </c>
      <c r="J1058" s="11">
        <f>OR(F1058&lt;&gt;0,G1058&lt;&gt;0,H1058&lt;&gt;0,I1058&lt;&gt;0)*(F1058 + (F1058 = 0))*(G1058 + (G1058 = 0))*(H1058 + (H1058 = 0))*(I1058 + (I1058 = 0))</f>
        <v>2.2999999999999998</v>
      </c>
      <c r="K1058" s="10"/>
      <c r="L1058" s="10"/>
      <c r="M1058" s="10"/>
    </row>
    <row r="1059" spans="1:13" x14ac:dyDescent="0.25">
      <c r="A1059" s="10"/>
      <c r="B1059" s="10"/>
      <c r="C1059" s="9" t="s">
        <v>23</v>
      </c>
      <c r="D1059" s="25"/>
      <c r="E1059" s="9" t="s">
        <v>570</v>
      </c>
      <c r="F1059" s="12">
        <v>1</v>
      </c>
      <c r="G1059" s="13">
        <v>12.75</v>
      </c>
      <c r="H1059" s="13">
        <v>0</v>
      </c>
      <c r="I1059" s="13">
        <v>0</v>
      </c>
      <c r="J1059" s="11">
        <f>OR(F1059&lt;&gt;0,G1059&lt;&gt;0,H1059&lt;&gt;0,I1059&lt;&gt;0)*(F1059 + (F1059 = 0))*(G1059 + (G1059 = 0))*(H1059 + (H1059 = 0))*(I1059 + (I1059 = 0))</f>
        <v>12.75</v>
      </c>
      <c r="K1059" s="10"/>
      <c r="L1059" s="10"/>
      <c r="M1059" s="10"/>
    </row>
    <row r="1060" spans="1:13" x14ac:dyDescent="0.25">
      <c r="A1060" s="10"/>
      <c r="B1060" s="10"/>
      <c r="C1060" s="9" t="s">
        <v>23</v>
      </c>
      <c r="D1060" s="25"/>
      <c r="E1060" s="9" t="s">
        <v>423</v>
      </c>
      <c r="F1060" s="12">
        <v>1</v>
      </c>
      <c r="G1060" s="13">
        <v>12.9</v>
      </c>
      <c r="H1060" s="13">
        <v>0</v>
      </c>
      <c r="I1060" s="13">
        <v>0</v>
      </c>
      <c r="J1060" s="11">
        <f>OR(F1060&lt;&gt;0,G1060&lt;&gt;0,H1060&lt;&gt;0,I1060&lt;&gt;0)*(F1060 + (F1060 = 0))*(G1060 + (G1060 = 0))*(H1060 + (H1060 = 0))*(I1060 + (I1060 = 0))</f>
        <v>12.9</v>
      </c>
      <c r="K1060" s="10"/>
      <c r="L1060" s="10"/>
      <c r="M1060" s="10"/>
    </row>
    <row r="1061" spans="1:13" x14ac:dyDescent="0.25">
      <c r="A1061" s="10"/>
      <c r="B1061" s="10"/>
      <c r="C1061" s="9" t="s">
        <v>23</v>
      </c>
      <c r="D1061" s="25"/>
      <c r="E1061" s="9" t="s">
        <v>424</v>
      </c>
      <c r="F1061" s="12">
        <v>1</v>
      </c>
      <c r="G1061" s="13">
        <v>13.45</v>
      </c>
      <c r="H1061" s="13">
        <v>0</v>
      </c>
      <c r="I1061" s="13">
        <v>0</v>
      </c>
      <c r="J1061" s="11">
        <f>OR(F1061&lt;&gt;0,G1061&lt;&gt;0,H1061&lt;&gt;0,I1061&lt;&gt;0)*(F1061 + (F1061 = 0))*(G1061 + (G1061 = 0))*(H1061 + (H1061 = 0))*(I1061 + (I1061 = 0))</f>
        <v>13.45</v>
      </c>
      <c r="K1061" s="10"/>
      <c r="L1061" s="10"/>
      <c r="M1061" s="10"/>
    </row>
    <row r="1062" spans="1:13" x14ac:dyDescent="0.25">
      <c r="A1062" s="10"/>
      <c r="B1062" s="10"/>
      <c r="C1062" s="10"/>
      <c r="D1062" s="25"/>
      <c r="E1062" s="10"/>
      <c r="F1062" s="10"/>
      <c r="G1062" s="10"/>
      <c r="H1062" s="10"/>
      <c r="I1062" s="10"/>
      <c r="J1062" s="14" t="s">
        <v>571</v>
      </c>
      <c r="K1062" s="15">
        <f>SUM(J1044:J1061)</f>
        <v>256.25</v>
      </c>
      <c r="L1062" s="13">
        <v>11.4</v>
      </c>
      <c r="M1062" s="15">
        <f>ROUND(K1062*L1062,2)</f>
        <v>2921.25</v>
      </c>
    </row>
    <row r="1063" spans="1:13" ht="0.95" customHeight="1" x14ac:dyDescent="0.25">
      <c r="A1063" s="16"/>
      <c r="B1063" s="16"/>
      <c r="C1063" s="16"/>
      <c r="D1063" s="26"/>
      <c r="E1063" s="16"/>
      <c r="F1063" s="16"/>
      <c r="G1063" s="16"/>
      <c r="H1063" s="16"/>
      <c r="I1063" s="16"/>
      <c r="J1063" s="16"/>
      <c r="K1063" s="16"/>
      <c r="L1063" s="16"/>
      <c r="M1063" s="16"/>
    </row>
    <row r="1064" spans="1:13" x14ac:dyDescent="0.25">
      <c r="A1064" s="10"/>
      <c r="B1064" s="10"/>
      <c r="C1064" s="10"/>
      <c r="D1064" s="25"/>
      <c r="E1064" s="10"/>
      <c r="F1064" s="10"/>
      <c r="G1064" s="10"/>
      <c r="H1064" s="10"/>
      <c r="I1064" s="10"/>
      <c r="J1064" s="14" t="s">
        <v>572</v>
      </c>
      <c r="K1064" s="17">
        <v>1</v>
      </c>
      <c r="L1064" s="15">
        <f>M943+M948+M955+M961+M966+M972+M977+M982+M988+M993+M999+M1042</f>
        <v>170389.98</v>
      </c>
      <c r="M1064" s="15">
        <f>ROUND(K1064*L1064,2)</f>
        <v>170389.98</v>
      </c>
    </row>
    <row r="1065" spans="1:13" ht="0.95" customHeight="1" x14ac:dyDescent="0.25">
      <c r="A1065" s="16"/>
      <c r="B1065" s="16"/>
      <c r="C1065" s="16"/>
      <c r="D1065" s="26"/>
      <c r="E1065" s="16"/>
      <c r="F1065" s="16"/>
      <c r="G1065" s="16"/>
      <c r="H1065" s="16"/>
      <c r="I1065" s="16"/>
      <c r="J1065" s="16"/>
      <c r="K1065" s="16"/>
      <c r="L1065" s="16"/>
      <c r="M1065" s="16"/>
    </row>
    <row r="1066" spans="1:13" x14ac:dyDescent="0.25">
      <c r="A1066" s="4" t="s">
        <v>573</v>
      </c>
      <c r="B1066" s="4" t="s">
        <v>15</v>
      </c>
      <c r="C1066" s="4" t="s">
        <v>16</v>
      </c>
      <c r="D1066" s="24" t="s">
        <v>574</v>
      </c>
      <c r="E1066" s="5"/>
      <c r="F1066" s="5"/>
      <c r="G1066" s="5"/>
      <c r="H1066" s="5"/>
      <c r="I1066" s="5"/>
      <c r="J1066" s="5"/>
      <c r="K1066" s="6">
        <f>K1107</f>
        <v>1</v>
      </c>
      <c r="L1066" s="7">
        <f>L1107</f>
        <v>23740.68</v>
      </c>
      <c r="M1066" s="7">
        <f>M1107</f>
        <v>23740.68</v>
      </c>
    </row>
    <row r="1067" spans="1:13" ht="33.75" x14ac:dyDescent="0.25">
      <c r="A1067" s="8" t="s">
        <v>575</v>
      </c>
      <c r="B1067" s="9" t="s">
        <v>19</v>
      </c>
      <c r="C1067" s="9" t="s">
        <v>20</v>
      </c>
      <c r="D1067" s="18" t="s">
        <v>576</v>
      </c>
      <c r="E1067" s="10"/>
      <c r="F1067" s="10"/>
      <c r="G1067" s="10"/>
      <c r="H1067" s="10"/>
      <c r="I1067" s="10"/>
      <c r="J1067" s="10"/>
      <c r="K1067" s="11">
        <f>K1075</f>
        <v>35.08</v>
      </c>
      <c r="L1067" s="11">
        <f>L1075</f>
        <v>76.56</v>
      </c>
      <c r="M1067" s="11">
        <f>M1075</f>
        <v>2685.72</v>
      </c>
    </row>
    <row r="1068" spans="1:13" ht="123.75" x14ac:dyDescent="0.25">
      <c r="A1068" s="10"/>
      <c r="B1068" s="10"/>
      <c r="C1068" s="10"/>
      <c r="D1068" s="18" t="s">
        <v>577</v>
      </c>
      <c r="E1068" s="10"/>
      <c r="F1068" s="10"/>
      <c r="G1068" s="10"/>
      <c r="H1068" s="10"/>
      <c r="I1068" s="10"/>
      <c r="J1068" s="10"/>
      <c r="K1068" s="10"/>
      <c r="L1068" s="10"/>
      <c r="M1068" s="10"/>
    </row>
    <row r="1069" spans="1:13" x14ac:dyDescent="0.25">
      <c r="A1069" s="10"/>
      <c r="B1069" s="10"/>
      <c r="C1069" s="9" t="s">
        <v>23</v>
      </c>
      <c r="D1069" s="25"/>
      <c r="E1069" s="9" t="s">
        <v>210</v>
      </c>
      <c r="F1069" s="12">
        <v>1</v>
      </c>
      <c r="G1069" s="13">
        <v>17.899999999999999</v>
      </c>
      <c r="H1069" s="13">
        <v>0</v>
      </c>
      <c r="I1069" s="13">
        <v>3.45</v>
      </c>
      <c r="J1069" s="11">
        <f>OR(F1069&lt;&gt;0,G1069&lt;&gt;0,H1069&lt;&gt;0,I1069&lt;&gt;0)*(F1069 + (F1069 = 0))*(G1069 + (G1069 = 0))*(H1069 + (H1069 = 0))*(I1069 + (I1069 = 0))</f>
        <v>61.76</v>
      </c>
      <c r="K1069" s="10"/>
      <c r="L1069" s="10"/>
      <c r="M1069" s="10"/>
    </row>
    <row r="1070" spans="1:13" x14ac:dyDescent="0.25">
      <c r="A1070" s="10"/>
      <c r="B1070" s="10"/>
      <c r="C1070" s="9" t="s">
        <v>23</v>
      </c>
      <c r="D1070" s="25"/>
      <c r="E1070" s="9" t="s">
        <v>16</v>
      </c>
      <c r="F1070" s="12">
        <v>1</v>
      </c>
      <c r="G1070" s="13">
        <v>0.8</v>
      </c>
      <c r="H1070" s="13">
        <v>0</v>
      </c>
      <c r="I1070" s="13">
        <v>2.7</v>
      </c>
      <c r="J1070" s="11">
        <f>OR(F1070&lt;&gt;0,G1070&lt;&gt;0,H1070&lt;&gt;0,I1070&lt;&gt;0)*(F1070 + (F1070 = 0))*(G1070 + (G1070 = 0))*(H1070 + (H1070 = 0))*(I1070 + (I1070 = 0))</f>
        <v>2.16</v>
      </c>
      <c r="K1070" s="10"/>
      <c r="L1070" s="10"/>
      <c r="M1070" s="10"/>
    </row>
    <row r="1071" spans="1:13" x14ac:dyDescent="0.25">
      <c r="A1071" s="10"/>
      <c r="B1071" s="10"/>
      <c r="C1071" s="9" t="s">
        <v>23</v>
      </c>
      <c r="D1071" s="25"/>
      <c r="E1071" s="9" t="s">
        <v>16</v>
      </c>
      <c r="F1071" s="12">
        <v>1</v>
      </c>
      <c r="G1071" s="13">
        <v>1.65</v>
      </c>
      <c r="H1071" s="13">
        <v>0</v>
      </c>
      <c r="I1071" s="13">
        <v>2.7</v>
      </c>
      <c r="J1071" s="11">
        <f>OR(F1071&lt;&gt;0,G1071&lt;&gt;0,H1071&lt;&gt;0,I1071&lt;&gt;0)*(F1071 + (F1071 = 0))*(G1071 + (G1071 = 0))*(H1071 + (H1071 = 0))*(I1071 + (I1071 = 0))</f>
        <v>4.46</v>
      </c>
      <c r="K1071" s="10"/>
      <c r="L1071" s="10"/>
      <c r="M1071" s="10"/>
    </row>
    <row r="1072" spans="1:13" x14ac:dyDescent="0.25">
      <c r="A1072" s="10"/>
      <c r="B1072" s="10"/>
      <c r="C1072" s="9" t="s">
        <v>23</v>
      </c>
      <c r="D1072" s="25"/>
      <c r="E1072" s="9" t="s">
        <v>55</v>
      </c>
      <c r="F1072" s="12">
        <v>-2</v>
      </c>
      <c r="G1072" s="13">
        <v>3.15</v>
      </c>
      <c r="H1072" s="13">
        <v>0</v>
      </c>
      <c r="I1072" s="13">
        <v>2.4500000000000002</v>
      </c>
      <c r="J1072" s="11">
        <f>OR(F1072&lt;&gt;0,G1072&lt;&gt;0,H1072&lt;&gt;0,I1072&lt;&gt;0)*(F1072 + (F1072 = 0))*(G1072 + (G1072 = 0))*(H1072 + (H1072 = 0))*(I1072 + (I1072 = 0))</f>
        <v>-15.44</v>
      </c>
      <c r="K1072" s="10"/>
      <c r="L1072" s="10"/>
      <c r="M1072" s="10"/>
    </row>
    <row r="1073" spans="1:13" x14ac:dyDescent="0.25">
      <c r="A1073" s="10"/>
      <c r="B1073" s="10"/>
      <c r="C1073" s="9" t="s">
        <v>23</v>
      </c>
      <c r="D1073" s="25"/>
      <c r="E1073" s="9" t="s">
        <v>16</v>
      </c>
      <c r="F1073" s="12">
        <v>-1</v>
      </c>
      <c r="G1073" s="13">
        <v>2.5499999999999998</v>
      </c>
      <c r="H1073" s="13">
        <v>0</v>
      </c>
      <c r="I1073" s="13">
        <v>2.4500000000000002</v>
      </c>
      <c r="J1073" s="11">
        <f>OR(F1073&lt;&gt;0,G1073&lt;&gt;0,H1073&lt;&gt;0,I1073&lt;&gt;0)*(F1073 + (F1073 = 0))*(G1073 + (G1073 = 0))*(H1073 + (H1073 = 0))*(I1073 + (I1073 = 0))</f>
        <v>-6.25</v>
      </c>
      <c r="K1073" s="10"/>
      <c r="L1073" s="10"/>
      <c r="M1073" s="10"/>
    </row>
    <row r="1074" spans="1:13" x14ac:dyDescent="0.25">
      <c r="A1074" s="10"/>
      <c r="B1074" s="10"/>
      <c r="C1074" s="9" t="s">
        <v>23</v>
      </c>
      <c r="D1074" s="25"/>
      <c r="E1074" s="9" t="s">
        <v>16</v>
      </c>
      <c r="F1074" s="12">
        <v>-1</v>
      </c>
      <c r="G1074" s="13">
        <v>4.3</v>
      </c>
      <c r="H1074" s="13">
        <v>0</v>
      </c>
      <c r="I1074" s="13">
        <v>2.7</v>
      </c>
      <c r="J1074" s="11">
        <f>OR(F1074&lt;&gt;0,G1074&lt;&gt;0,H1074&lt;&gt;0,I1074&lt;&gt;0)*(F1074 + (F1074 = 0))*(G1074 + (G1074 = 0))*(H1074 + (H1074 = 0))*(I1074 + (I1074 = 0))</f>
        <v>-11.61</v>
      </c>
      <c r="K1074" s="10"/>
      <c r="L1074" s="10"/>
      <c r="M1074" s="10"/>
    </row>
    <row r="1075" spans="1:13" x14ac:dyDescent="0.25">
      <c r="A1075" s="10"/>
      <c r="B1075" s="10"/>
      <c r="C1075" s="10"/>
      <c r="D1075" s="25"/>
      <c r="E1075" s="10"/>
      <c r="F1075" s="10"/>
      <c r="G1075" s="10"/>
      <c r="H1075" s="10"/>
      <c r="I1075" s="10"/>
      <c r="J1075" s="14" t="s">
        <v>578</v>
      </c>
      <c r="K1075" s="15">
        <f>SUM(J1069:J1074)</f>
        <v>35.08</v>
      </c>
      <c r="L1075" s="13">
        <v>76.56</v>
      </c>
      <c r="M1075" s="15">
        <f>ROUND(K1075*L1075,2)</f>
        <v>2685.72</v>
      </c>
    </row>
    <row r="1076" spans="1:13" ht="0.95" customHeight="1" x14ac:dyDescent="0.25">
      <c r="A1076" s="16"/>
      <c r="B1076" s="16"/>
      <c r="C1076" s="16"/>
      <c r="D1076" s="26"/>
      <c r="E1076" s="16"/>
      <c r="F1076" s="16"/>
      <c r="G1076" s="16"/>
      <c r="H1076" s="16"/>
      <c r="I1076" s="16"/>
      <c r="J1076" s="16"/>
      <c r="K1076" s="16"/>
      <c r="L1076" s="16"/>
      <c r="M1076" s="16"/>
    </row>
    <row r="1077" spans="1:13" ht="22.5" x14ac:dyDescent="0.25">
      <c r="A1077" s="8" t="s">
        <v>579</v>
      </c>
      <c r="B1077" s="9" t="s">
        <v>19</v>
      </c>
      <c r="C1077" s="9" t="s">
        <v>104</v>
      </c>
      <c r="D1077" s="18" t="s">
        <v>580</v>
      </c>
      <c r="E1077" s="10"/>
      <c r="F1077" s="10"/>
      <c r="G1077" s="10"/>
      <c r="H1077" s="10"/>
      <c r="I1077" s="10"/>
      <c r="J1077" s="10"/>
      <c r="K1077" s="11">
        <f>K1090</f>
        <v>66.25</v>
      </c>
      <c r="L1077" s="11">
        <f>L1090</f>
        <v>16.12</v>
      </c>
      <c r="M1077" s="11">
        <f>M1090</f>
        <v>1067.95</v>
      </c>
    </row>
    <row r="1078" spans="1:13" ht="101.25" x14ac:dyDescent="0.25">
      <c r="A1078" s="10"/>
      <c r="B1078" s="10"/>
      <c r="C1078" s="10"/>
      <c r="D1078" s="18" t="s">
        <v>581</v>
      </c>
      <c r="E1078" s="10"/>
      <c r="F1078" s="10"/>
      <c r="G1078" s="10"/>
      <c r="H1078" s="10"/>
      <c r="I1078" s="10"/>
      <c r="J1078" s="10"/>
      <c r="K1078" s="10"/>
      <c r="L1078" s="10"/>
      <c r="M1078" s="10"/>
    </row>
    <row r="1079" spans="1:13" x14ac:dyDescent="0.25">
      <c r="A1079" s="10"/>
      <c r="B1079" s="10"/>
      <c r="C1079" s="9" t="s">
        <v>23</v>
      </c>
      <c r="D1079" s="25"/>
      <c r="E1079" s="9" t="s">
        <v>582</v>
      </c>
      <c r="F1079" s="12"/>
      <c r="G1079" s="13"/>
      <c r="H1079" s="13"/>
      <c r="I1079" s="13"/>
      <c r="J1079" s="11">
        <f>OR(F1079&lt;&gt;0,G1079&lt;&gt;0,H1079&lt;&gt;0,I1079&lt;&gt;0)*(F1079 + (F1079 = 0))*(G1079 + (G1079 = 0))*(H1079 + (H1079 = 0))*(I1079 + (I1079 = 0))</f>
        <v>0</v>
      </c>
      <c r="K1079" s="10"/>
      <c r="L1079" s="10"/>
      <c r="M1079" s="10"/>
    </row>
    <row r="1080" spans="1:13" x14ac:dyDescent="0.25">
      <c r="A1080" s="10"/>
      <c r="B1080" s="10"/>
      <c r="C1080" s="9" t="s">
        <v>23</v>
      </c>
      <c r="D1080" s="25"/>
      <c r="E1080" s="9" t="s">
        <v>281</v>
      </c>
      <c r="F1080" s="12">
        <v>2</v>
      </c>
      <c r="G1080" s="13">
        <v>3.15</v>
      </c>
      <c r="H1080" s="13">
        <v>0</v>
      </c>
      <c r="I1080" s="13">
        <v>0</v>
      </c>
      <c r="J1080" s="11">
        <f>OR(F1080&lt;&gt;0,G1080&lt;&gt;0,H1080&lt;&gt;0,I1080&lt;&gt;0)*(F1080 + (F1080 = 0))*(G1080 + (G1080 = 0))*(H1080 + (H1080 = 0))*(I1080 + (I1080 = 0))</f>
        <v>6.3</v>
      </c>
      <c r="K1080" s="10"/>
      <c r="L1080" s="10"/>
      <c r="M1080" s="10"/>
    </row>
    <row r="1081" spans="1:13" x14ac:dyDescent="0.25">
      <c r="A1081" s="10"/>
      <c r="B1081" s="10"/>
      <c r="C1081" s="9" t="s">
        <v>23</v>
      </c>
      <c r="D1081" s="25"/>
      <c r="E1081" s="9" t="s">
        <v>16</v>
      </c>
      <c r="F1081" s="12">
        <v>1</v>
      </c>
      <c r="G1081" s="13">
        <v>2.5499999999999998</v>
      </c>
      <c r="H1081" s="13">
        <v>0</v>
      </c>
      <c r="I1081" s="13">
        <v>0</v>
      </c>
      <c r="J1081" s="11">
        <f>OR(F1081&lt;&gt;0,G1081&lt;&gt;0,H1081&lt;&gt;0,I1081&lt;&gt;0)*(F1081 + (F1081 = 0))*(G1081 + (G1081 = 0))*(H1081 + (H1081 = 0))*(I1081 + (I1081 = 0))</f>
        <v>2.5499999999999998</v>
      </c>
      <c r="K1081" s="10"/>
      <c r="L1081" s="10"/>
      <c r="M1081" s="10"/>
    </row>
    <row r="1082" spans="1:13" x14ac:dyDescent="0.25">
      <c r="A1082" s="10"/>
      <c r="B1082" s="10"/>
      <c r="C1082" s="9" t="s">
        <v>23</v>
      </c>
      <c r="D1082" s="25"/>
      <c r="E1082" s="9" t="s">
        <v>24</v>
      </c>
      <c r="F1082" s="12">
        <v>1</v>
      </c>
      <c r="G1082" s="13">
        <v>2.1</v>
      </c>
      <c r="H1082" s="13">
        <v>0</v>
      </c>
      <c r="I1082" s="13">
        <v>0</v>
      </c>
      <c r="J1082" s="11">
        <f>OR(F1082&lt;&gt;0,G1082&lt;&gt;0,H1082&lt;&gt;0,I1082&lt;&gt;0)*(F1082 + (F1082 = 0))*(G1082 + (G1082 = 0))*(H1082 + (H1082 = 0))*(I1082 + (I1082 = 0))</f>
        <v>2.1</v>
      </c>
      <c r="K1082" s="10"/>
      <c r="L1082" s="10"/>
      <c r="M1082" s="10"/>
    </row>
    <row r="1083" spans="1:13" x14ac:dyDescent="0.25">
      <c r="A1083" s="10"/>
      <c r="B1083" s="10"/>
      <c r="C1083" s="9" t="s">
        <v>23</v>
      </c>
      <c r="D1083" s="25"/>
      <c r="E1083" s="9" t="s">
        <v>16</v>
      </c>
      <c r="F1083" s="12">
        <v>1</v>
      </c>
      <c r="G1083" s="13">
        <v>2.2999999999999998</v>
      </c>
      <c r="H1083" s="13">
        <v>0</v>
      </c>
      <c r="I1083" s="13">
        <v>0</v>
      </c>
      <c r="J1083" s="11">
        <f>OR(F1083&lt;&gt;0,G1083&lt;&gt;0,H1083&lt;&gt;0,I1083&lt;&gt;0)*(F1083 + (F1083 = 0))*(G1083 + (G1083 = 0))*(H1083 + (H1083 = 0))*(I1083 + (I1083 = 0))</f>
        <v>2.2999999999999998</v>
      </c>
      <c r="K1083" s="10"/>
      <c r="L1083" s="10"/>
      <c r="M1083" s="10"/>
    </row>
    <row r="1084" spans="1:13" x14ac:dyDescent="0.25">
      <c r="A1084" s="10"/>
      <c r="B1084" s="10"/>
      <c r="C1084" s="9" t="s">
        <v>23</v>
      </c>
      <c r="D1084" s="25"/>
      <c r="E1084" s="9" t="s">
        <v>16</v>
      </c>
      <c r="F1084" s="12">
        <v>6</v>
      </c>
      <c r="G1084" s="13">
        <v>2.9</v>
      </c>
      <c r="H1084" s="13">
        <v>0</v>
      </c>
      <c r="I1084" s="13">
        <v>0</v>
      </c>
      <c r="J1084" s="11">
        <f>OR(F1084&lt;&gt;0,G1084&lt;&gt;0,H1084&lt;&gt;0,I1084&lt;&gt;0)*(F1084 + (F1084 = 0))*(G1084 + (G1084 = 0))*(H1084 + (H1084 = 0))*(I1084 + (I1084 = 0))</f>
        <v>17.399999999999999</v>
      </c>
      <c r="K1084" s="10"/>
      <c r="L1084" s="10"/>
      <c r="M1084" s="10"/>
    </row>
    <row r="1085" spans="1:13" x14ac:dyDescent="0.25">
      <c r="A1085" s="10"/>
      <c r="B1085" s="10"/>
      <c r="C1085" s="9" t="s">
        <v>23</v>
      </c>
      <c r="D1085" s="25"/>
      <c r="E1085" s="9" t="s">
        <v>16</v>
      </c>
      <c r="F1085" s="12">
        <v>1</v>
      </c>
      <c r="G1085" s="13">
        <v>2.2000000000000002</v>
      </c>
      <c r="H1085" s="13">
        <v>0</v>
      </c>
      <c r="I1085" s="13">
        <v>0</v>
      </c>
      <c r="J1085" s="11">
        <f>OR(F1085&lt;&gt;0,G1085&lt;&gt;0,H1085&lt;&gt;0,I1085&lt;&gt;0)*(F1085 + (F1085 = 0))*(G1085 + (G1085 = 0))*(H1085 + (H1085 = 0))*(I1085 + (I1085 = 0))</f>
        <v>2.2000000000000002</v>
      </c>
      <c r="K1085" s="10"/>
      <c r="L1085" s="10"/>
      <c r="M1085" s="10"/>
    </row>
    <row r="1086" spans="1:13" x14ac:dyDescent="0.25">
      <c r="A1086" s="10"/>
      <c r="B1086" s="10"/>
      <c r="C1086" s="9" t="s">
        <v>23</v>
      </c>
      <c r="D1086" s="25"/>
      <c r="E1086" s="9" t="s">
        <v>16</v>
      </c>
      <c r="F1086" s="12">
        <v>7</v>
      </c>
      <c r="G1086" s="13">
        <v>2.95</v>
      </c>
      <c r="H1086" s="13">
        <v>0</v>
      </c>
      <c r="I1086" s="13">
        <v>0</v>
      </c>
      <c r="J1086" s="11">
        <f>OR(F1086&lt;&gt;0,G1086&lt;&gt;0,H1086&lt;&gt;0,I1086&lt;&gt;0)*(F1086 + (F1086 = 0))*(G1086 + (G1086 = 0))*(H1086 + (H1086 = 0))*(I1086 + (I1086 = 0))</f>
        <v>20.65</v>
      </c>
      <c r="K1086" s="10"/>
      <c r="L1086" s="10"/>
      <c r="M1086" s="10"/>
    </row>
    <row r="1087" spans="1:13" x14ac:dyDescent="0.25">
      <c r="A1087" s="10"/>
      <c r="B1087" s="10"/>
      <c r="C1087" s="9" t="s">
        <v>23</v>
      </c>
      <c r="D1087" s="25"/>
      <c r="E1087" s="9" t="s">
        <v>60</v>
      </c>
      <c r="F1087" s="12">
        <v>1</v>
      </c>
      <c r="G1087" s="13">
        <v>3.4</v>
      </c>
      <c r="H1087" s="13">
        <v>0</v>
      </c>
      <c r="I1087" s="13">
        <v>0</v>
      </c>
      <c r="J1087" s="11">
        <f>OR(F1087&lt;&gt;0,G1087&lt;&gt;0,H1087&lt;&gt;0,I1087&lt;&gt;0)*(F1087 + (F1087 = 0))*(G1087 + (G1087 = 0))*(H1087 + (H1087 = 0))*(I1087 + (I1087 = 0))</f>
        <v>3.4</v>
      </c>
      <c r="K1087" s="10"/>
      <c r="L1087" s="10"/>
      <c r="M1087" s="10"/>
    </row>
    <row r="1088" spans="1:13" x14ac:dyDescent="0.25">
      <c r="A1088" s="10"/>
      <c r="B1088" s="10"/>
      <c r="C1088" s="9" t="s">
        <v>23</v>
      </c>
      <c r="D1088" s="25"/>
      <c r="E1088" s="9" t="s">
        <v>16</v>
      </c>
      <c r="F1088" s="12">
        <v>1</v>
      </c>
      <c r="G1088" s="13">
        <v>5.4</v>
      </c>
      <c r="H1088" s="13">
        <v>0</v>
      </c>
      <c r="I1088" s="13">
        <v>0</v>
      </c>
      <c r="J1088" s="11">
        <f>OR(F1088&lt;&gt;0,G1088&lt;&gt;0,H1088&lt;&gt;0,I1088&lt;&gt;0)*(F1088 + (F1088 = 0))*(G1088 + (G1088 = 0))*(H1088 + (H1088 = 0))*(I1088 + (I1088 = 0))</f>
        <v>5.4</v>
      </c>
      <c r="K1088" s="10"/>
      <c r="L1088" s="10"/>
      <c r="M1088" s="10"/>
    </row>
    <row r="1089" spans="1:13" x14ac:dyDescent="0.25">
      <c r="A1089" s="10"/>
      <c r="B1089" s="10"/>
      <c r="C1089" s="9" t="s">
        <v>23</v>
      </c>
      <c r="D1089" s="25"/>
      <c r="E1089" s="9" t="s">
        <v>16</v>
      </c>
      <c r="F1089" s="12">
        <v>1</v>
      </c>
      <c r="G1089" s="13">
        <v>3.95</v>
      </c>
      <c r="H1089" s="13">
        <v>0</v>
      </c>
      <c r="I1089" s="13">
        <v>0</v>
      </c>
      <c r="J1089" s="11">
        <f>OR(F1089&lt;&gt;0,G1089&lt;&gt;0,H1089&lt;&gt;0,I1089&lt;&gt;0)*(F1089 + (F1089 = 0))*(G1089 + (G1089 = 0))*(H1089 + (H1089 = 0))*(I1089 + (I1089 = 0))</f>
        <v>3.95</v>
      </c>
      <c r="K1089" s="10"/>
      <c r="L1089" s="10"/>
      <c r="M1089" s="10"/>
    </row>
    <row r="1090" spans="1:13" x14ac:dyDescent="0.25">
      <c r="A1090" s="10"/>
      <c r="B1090" s="10"/>
      <c r="C1090" s="10"/>
      <c r="D1090" s="25"/>
      <c r="E1090" s="10"/>
      <c r="F1090" s="10"/>
      <c r="G1090" s="10"/>
      <c r="H1090" s="10"/>
      <c r="I1090" s="10"/>
      <c r="J1090" s="14" t="s">
        <v>583</v>
      </c>
      <c r="K1090" s="15">
        <f>SUM(J1079:J1089)</f>
        <v>66.25</v>
      </c>
      <c r="L1090" s="13">
        <v>16.12</v>
      </c>
      <c r="M1090" s="15">
        <f>ROUND(K1090*L1090,2)</f>
        <v>1067.95</v>
      </c>
    </row>
    <row r="1091" spans="1:13" ht="0.95" customHeight="1" x14ac:dyDescent="0.25">
      <c r="A1091" s="16"/>
      <c r="B1091" s="16"/>
      <c r="C1091" s="16"/>
      <c r="D1091" s="26"/>
      <c r="E1091" s="16"/>
      <c r="F1091" s="16"/>
      <c r="G1091" s="16"/>
      <c r="H1091" s="16"/>
      <c r="I1091" s="16"/>
      <c r="J1091" s="16"/>
      <c r="K1091" s="16"/>
      <c r="L1091" s="16"/>
      <c r="M1091" s="16"/>
    </row>
    <row r="1092" spans="1:13" ht="33.75" x14ac:dyDescent="0.25">
      <c r="A1092" s="8" t="s">
        <v>584</v>
      </c>
      <c r="B1092" s="9" t="s">
        <v>19</v>
      </c>
      <c r="C1092" s="9" t="s">
        <v>20</v>
      </c>
      <c r="D1092" s="18" t="s">
        <v>585</v>
      </c>
      <c r="E1092" s="10"/>
      <c r="F1092" s="10"/>
      <c r="G1092" s="10"/>
      <c r="H1092" s="10"/>
      <c r="I1092" s="10"/>
      <c r="J1092" s="10"/>
      <c r="K1092" s="11">
        <f>K1105</f>
        <v>297.47000000000003</v>
      </c>
      <c r="L1092" s="11">
        <f>L1105</f>
        <v>67.19</v>
      </c>
      <c r="M1092" s="11">
        <f>M1105</f>
        <v>19987.009999999998</v>
      </c>
    </row>
    <row r="1093" spans="1:13" ht="90" x14ac:dyDescent="0.25">
      <c r="A1093" s="10"/>
      <c r="B1093" s="10"/>
      <c r="C1093" s="10"/>
      <c r="D1093" s="18" t="s">
        <v>586</v>
      </c>
      <c r="E1093" s="10"/>
      <c r="F1093" s="10"/>
      <c r="G1093" s="10"/>
      <c r="H1093" s="10"/>
      <c r="I1093" s="10"/>
      <c r="J1093" s="10"/>
      <c r="K1093" s="10"/>
      <c r="L1093" s="10"/>
      <c r="M1093" s="10"/>
    </row>
    <row r="1094" spans="1:13" x14ac:dyDescent="0.25">
      <c r="A1094" s="10"/>
      <c r="B1094" s="10"/>
      <c r="C1094" s="9" t="s">
        <v>23</v>
      </c>
      <c r="D1094" s="25"/>
      <c r="E1094" s="9" t="s">
        <v>303</v>
      </c>
      <c r="F1094" s="12">
        <v>1</v>
      </c>
      <c r="G1094" s="13">
        <v>4</v>
      </c>
      <c r="H1094" s="13">
        <v>0</v>
      </c>
      <c r="I1094" s="13">
        <v>2.5</v>
      </c>
      <c r="J1094" s="11">
        <f>OR(F1094&lt;&gt;0,G1094&lt;&gt;0,H1094&lt;&gt;0,I1094&lt;&gt;0)*(F1094 + (F1094 = 0))*(G1094 + (G1094 = 0))*(H1094 + (H1094 = 0))*(I1094 + (I1094 = 0))</f>
        <v>10</v>
      </c>
      <c r="K1094" s="10"/>
      <c r="L1094" s="10"/>
      <c r="M1094" s="10"/>
    </row>
    <row r="1095" spans="1:13" x14ac:dyDescent="0.25">
      <c r="A1095" s="10"/>
      <c r="B1095" s="10"/>
      <c r="C1095" s="9" t="s">
        <v>23</v>
      </c>
      <c r="D1095" s="25"/>
      <c r="E1095" s="9" t="s">
        <v>272</v>
      </c>
      <c r="F1095" s="12">
        <v>1</v>
      </c>
      <c r="G1095" s="13">
        <v>4.5</v>
      </c>
      <c r="H1095" s="13">
        <v>0</v>
      </c>
      <c r="I1095" s="13">
        <v>2.9</v>
      </c>
      <c r="J1095" s="11">
        <f>OR(F1095&lt;&gt;0,G1095&lt;&gt;0,H1095&lt;&gt;0,I1095&lt;&gt;0)*(F1095 + (F1095 = 0))*(G1095 + (G1095 = 0))*(H1095 + (H1095 = 0))*(I1095 + (I1095 = 0))</f>
        <v>13.05</v>
      </c>
      <c r="K1095" s="10"/>
      <c r="L1095" s="10"/>
      <c r="M1095" s="10"/>
    </row>
    <row r="1096" spans="1:13" x14ac:dyDescent="0.25">
      <c r="A1096" s="10"/>
      <c r="B1096" s="10"/>
      <c r="C1096" s="9" t="s">
        <v>23</v>
      </c>
      <c r="D1096" s="25"/>
      <c r="E1096" s="9" t="s">
        <v>587</v>
      </c>
      <c r="F1096" s="12">
        <v>1</v>
      </c>
      <c r="G1096" s="13">
        <v>10.9</v>
      </c>
      <c r="H1096" s="13">
        <v>0</v>
      </c>
      <c r="I1096" s="13">
        <v>2.6</v>
      </c>
      <c r="J1096" s="11">
        <f>OR(F1096&lt;&gt;0,G1096&lt;&gt;0,H1096&lt;&gt;0,I1096&lt;&gt;0)*(F1096 + (F1096 = 0))*(G1096 + (G1096 = 0))*(H1096 + (H1096 = 0))*(I1096 + (I1096 = 0))</f>
        <v>28.34</v>
      </c>
      <c r="K1096" s="10"/>
      <c r="L1096" s="10"/>
      <c r="M1096" s="10"/>
    </row>
    <row r="1097" spans="1:13" x14ac:dyDescent="0.25">
      <c r="A1097" s="10"/>
      <c r="B1097" s="10"/>
      <c r="C1097" s="9" t="s">
        <v>23</v>
      </c>
      <c r="D1097" s="25"/>
      <c r="E1097" s="9" t="s">
        <v>16</v>
      </c>
      <c r="F1097" s="12">
        <v>1</v>
      </c>
      <c r="G1097" s="13">
        <v>18.75</v>
      </c>
      <c r="H1097" s="13">
        <v>0</v>
      </c>
      <c r="I1097" s="13">
        <v>2.6</v>
      </c>
      <c r="J1097" s="11">
        <f>OR(F1097&lt;&gt;0,G1097&lt;&gt;0,H1097&lt;&gt;0,I1097&lt;&gt;0)*(F1097 + (F1097 = 0))*(G1097 + (G1097 = 0))*(H1097 + (H1097 = 0))*(I1097 + (I1097 = 0))</f>
        <v>48.75</v>
      </c>
      <c r="K1097" s="10"/>
      <c r="L1097" s="10"/>
      <c r="M1097" s="10"/>
    </row>
    <row r="1098" spans="1:13" x14ac:dyDescent="0.25">
      <c r="A1098" s="10"/>
      <c r="B1098" s="10"/>
      <c r="C1098" s="9" t="s">
        <v>23</v>
      </c>
      <c r="D1098" s="25"/>
      <c r="E1098" s="9" t="s">
        <v>16</v>
      </c>
      <c r="F1098" s="12">
        <v>1</v>
      </c>
      <c r="G1098" s="13">
        <v>10.45</v>
      </c>
      <c r="H1098" s="13">
        <v>0</v>
      </c>
      <c r="I1098" s="13">
        <v>2.6</v>
      </c>
      <c r="J1098" s="11">
        <f>OR(F1098&lt;&gt;0,G1098&lt;&gt;0,H1098&lt;&gt;0,I1098&lt;&gt;0)*(F1098 + (F1098 = 0))*(G1098 + (G1098 = 0))*(H1098 + (H1098 = 0))*(I1098 + (I1098 = 0))</f>
        <v>27.17</v>
      </c>
      <c r="K1098" s="10"/>
      <c r="L1098" s="10"/>
      <c r="M1098" s="10"/>
    </row>
    <row r="1099" spans="1:13" x14ac:dyDescent="0.25">
      <c r="A1099" s="10"/>
      <c r="B1099" s="10"/>
      <c r="C1099" s="9" t="s">
        <v>23</v>
      </c>
      <c r="D1099" s="25"/>
      <c r="E1099" s="9" t="s">
        <v>16</v>
      </c>
      <c r="F1099" s="12">
        <v>1</v>
      </c>
      <c r="G1099" s="13">
        <v>18.7</v>
      </c>
      <c r="H1099" s="13">
        <v>0</v>
      </c>
      <c r="I1099" s="13">
        <v>2.6</v>
      </c>
      <c r="J1099" s="11">
        <f>OR(F1099&lt;&gt;0,G1099&lt;&gt;0,H1099&lt;&gt;0,I1099&lt;&gt;0)*(F1099 + (F1099 = 0))*(G1099 + (G1099 = 0))*(H1099 + (H1099 = 0))*(I1099 + (I1099 = 0))</f>
        <v>48.62</v>
      </c>
      <c r="K1099" s="10"/>
      <c r="L1099" s="10"/>
      <c r="M1099" s="10"/>
    </row>
    <row r="1100" spans="1:13" x14ac:dyDescent="0.25">
      <c r="A1100" s="10"/>
      <c r="B1100" s="10"/>
      <c r="C1100" s="9" t="s">
        <v>23</v>
      </c>
      <c r="D1100" s="25"/>
      <c r="E1100" s="9" t="s">
        <v>588</v>
      </c>
      <c r="F1100" s="12">
        <v>1</v>
      </c>
      <c r="G1100" s="13">
        <v>6.7</v>
      </c>
      <c r="H1100" s="13">
        <v>0</v>
      </c>
      <c r="I1100" s="13">
        <v>2.2000000000000002</v>
      </c>
      <c r="J1100" s="11">
        <f>OR(F1100&lt;&gt;0,G1100&lt;&gt;0,H1100&lt;&gt;0,I1100&lt;&gt;0)*(F1100 + (F1100 = 0))*(G1100 + (G1100 = 0))*(H1100 + (H1100 = 0))*(I1100 + (I1100 = 0))</f>
        <v>14.74</v>
      </c>
      <c r="K1100" s="10"/>
      <c r="L1100" s="10"/>
      <c r="M1100" s="10"/>
    </row>
    <row r="1101" spans="1:13" x14ac:dyDescent="0.25">
      <c r="A1101" s="10"/>
      <c r="B1101" s="10"/>
      <c r="C1101" s="9" t="s">
        <v>23</v>
      </c>
      <c r="D1101" s="25"/>
      <c r="E1101" s="9" t="s">
        <v>16</v>
      </c>
      <c r="F1101" s="12">
        <v>1</v>
      </c>
      <c r="G1101" s="13">
        <v>15.15</v>
      </c>
      <c r="H1101" s="13">
        <v>0</v>
      </c>
      <c r="I1101" s="13">
        <v>2.6</v>
      </c>
      <c r="J1101" s="11">
        <f>OR(F1101&lt;&gt;0,G1101&lt;&gt;0,H1101&lt;&gt;0,I1101&lt;&gt;0)*(F1101 + (F1101 = 0))*(G1101 + (G1101 = 0))*(H1101 + (H1101 = 0))*(I1101 + (I1101 = 0))</f>
        <v>39.39</v>
      </c>
      <c r="K1101" s="10"/>
      <c r="L1101" s="10"/>
      <c r="M1101" s="10"/>
    </row>
    <row r="1102" spans="1:13" x14ac:dyDescent="0.25">
      <c r="A1102" s="10"/>
      <c r="B1102" s="10"/>
      <c r="C1102" s="9" t="s">
        <v>23</v>
      </c>
      <c r="D1102" s="25"/>
      <c r="E1102" s="9" t="s">
        <v>16</v>
      </c>
      <c r="F1102" s="12">
        <v>1</v>
      </c>
      <c r="G1102" s="13">
        <v>9.1999999999999993</v>
      </c>
      <c r="H1102" s="13">
        <v>0</v>
      </c>
      <c r="I1102" s="13">
        <v>2.6</v>
      </c>
      <c r="J1102" s="11">
        <f>OR(F1102&lt;&gt;0,G1102&lt;&gt;0,H1102&lt;&gt;0,I1102&lt;&gt;0)*(F1102 + (F1102 = 0))*(G1102 + (G1102 = 0))*(H1102 + (H1102 = 0))*(I1102 + (I1102 = 0))</f>
        <v>23.92</v>
      </c>
      <c r="K1102" s="10"/>
      <c r="L1102" s="10"/>
      <c r="M1102" s="10"/>
    </row>
    <row r="1103" spans="1:13" x14ac:dyDescent="0.25">
      <c r="A1103" s="10"/>
      <c r="B1103" s="10"/>
      <c r="C1103" s="9" t="s">
        <v>23</v>
      </c>
      <c r="D1103" s="25"/>
      <c r="E1103" s="9" t="s">
        <v>16</v>
      </c>
      <c r="F1103" s="12">
        <v>1</v>
      </c>
      <c r="G1103" s="13">
        <v>12.4</v>
      </c>
      <c r="H1103" s="13">
        <v>0</v>
      </c>
      <c r="I1103" s="13">
        <v>2.6</v>
      </c>
      <c r="J1103" s="11">
        <f>OR(F1103&lt;&gt;0,G1103&lt;&gt;0,H1103&lt;&gt;0,I1103&lt;&gt;0)*(F1103 + (F1103 = 0))*(G1103 + (G1103 = 0))*(H1103 + (H1103 = 0))*(I1103 + (I1103 = 0))</f>
        <v>32.24</v>
      </c>
      <c r="K1103" s="10"/>
      <c r="L1103" s="10"/>
      <c r="M1103" s="10"/>
    </row>
    <row r="1104" spans="1:13" x14ac:dyDescent="0.25">
      <c r="A1104" s="10"/>
      <c r="B1104" s="10"/>
      <c r="C1104" s="9" t="s">
        <v>23</v>
      </c>
      <c r="D1104" s="25"/>
      <c r="E1104" s="9" t="s">
        <v>589</v>
      </c>
      <c r="F1104" s="12"/>
      <c r="G1104" s="13"/>
      <c r="H1104" s="13"/>
      <c r="I1104" s="13"/>
      <c r="J1104" s="13">
        <v>11.25</v>
      </c>
      <c r="K1104" s="10"/>
      <c r="L1104" s="10"/>
      <c r="M1104" s="10"/>
    </row>
    <row r="1105" spans="1:13" x14ac:dyDescent="0.25">
      <c r="A1105" s="10"/>
      <c r="B1105" s="10"/>
      <c r="C1105" s="10"/>
      <c r="D1105" s="25"/>
      <c r="E1105" s="10"/>
      <c r="F1105" s="10"/>
      <c r="G1105" s="10"/>
      <c r="H1105" s="10"/>
      <c r="I1105" s="10"/>
      <c r="J1105" s="14" t="s">
        <v>590</v>
      </c>
      <c r="K1105" s="15">
        <f>SUM(J1094:J1104)</f>
        <v>297.47000000000003</v>
      </c>
      <c r="L1105" s="13">
        <v>67.19</v>
      </c>
      <c r="M1105" s="15">
        <f>ROUND(K1105*L1105,2)</f>
        <v>19987.009999999998</v>
      </c>
    </row>
    <row r="1106" spans="1:13" ht="0.95" customHeight="1" x14ac:dyDescent="0.25">
      <c r="A1106" s="16"/>
      <c r="B1106" s="16"/>
      <c r="C1106" s="16"/>
      <c r="D1106" s="26"/>
      <c r="E1106" s="16"/>
      <c r="F1106" s="16"/>
      <c r="G1106" s="16"/>
      <c r="H1106" s="16"/>
      <c r="I1106" s="16"/>
      <c r="J1106" s="16"/>
      <c r="K1106" s="16"/>
      <c r="L1106" s="16"/>
      <c r="M1106" s="16"/>
    </row>
    <row r="1107" spans="1:13" x14ac:dyDescent="0.25">
      <c r="A1107" s="10"/>
      <c r="B1107" s="10"/>
      <c r="C1107" s="10"/>
      <c r="D1107" s="25"/>
      <c r="E1107" s="10"/>
      <c r="F1107" s="10"/>
      <c r="G1107" s="10"/>
      <c r="H1107" s="10"/>
      <c r="I1107" s="10"/>
      <c r="J1107" s="14" t="s">
        <v>591</v>
      </c>
      <c r="K1107" s="17">
        <v>1</v>
      </c>
      <c r="L1107" s="15">
        <f>M1067+M1077+M1092</f>
        <v>23740.68</v>
      </c>
      <c r="M1107" s="15">
        <f>ROUND(K1107*L1107,2)</f>
        <v>23740.68</v>
      </c>
    </row>
    <row r="1108" spans="1:13" ht="0.95" customHeight="1" x14ac:dyDescent="0.25">
      <c r="A1108" s="16"/>
      <c r="B1108" s="16"/>
      <c r="C1108" s="16"/>
      <c r="D1108" s="26"/>
      <c r="E1108" s="16"/>
      <c r="F1108" s="16"/>
      <c r="G1108" s="16"/>
      <c r="H1108" s="16"/>
      <c r="I1108" s="16"/>
      <c r="J1108" s="16"/>
      <c r="K1108" s="16"/>
      <c r="L1108" s="16"/>
      <c r="M1108" s="16"/>
    </row>
    <row r="1109" spans="1:13" x14ac:dyDescent="0.25">
      <c r="A1109" s="4" t="s">
        <v>592</v>
      </c>
      <c r="B1109" s="4" t="s">
        <v>15</v>
      </c>
      <c r="C1109" s="4" t="s">
        <v>16</v>
      </c>
      <c r="D1109" s="24" t="s">
        <v>593</v>
      </c>
      <c r="E1109" s="5"/>
      <c r="F1109" s="5"/>
      <c r="G1109" s="5"/>
      <c r="H1109" s="5"/>
      <c r="I1109" s="5"/>
      <c r="J1109" s="5"/>
      <c r="K1109" s="6">
        <f>K1202</f>
        <v>1</v>
      </c>
      <c r="L1109" s="7">
        <f>L1202</f>
        <v>74701.59</v>
      </c>
      <c r="M1109" s="7">
        <f>M1202</f>
        <v>74701.59</v>
      </c>
    </row>
    <row r="1110" spans="1:13" ht="22.5" x14ac:dyDescent="0.25">
      <c r="A1110" s="8" t="s">
        <v>594</v>
      </c>
      <c r="B1110" s="9" t="s">
        <v>19</v>
      </c>
      <c r="C1110" s="9" t="s">
        <v>20</v>
      </c>
      <c r="D1110" s="18" t="s">
        <v>595</v>
      </c>
      <c r="E1110" s="10"/>
      <c r="F1110" s="10"/>
      <c r="G1110" s="10"/>
      <c r="H1110" s="10"/>
      <c r="I1110" s="10"/>
      <c r="J1110" s="10"/>
      <c r="K1110" s="11">
        <f>K1115</f>
        <v>8.31</v>
      </c>
      <c r="L1110" s="11">
        <f>L1115</f>
        <v>443.28</v>
      </c>
      <c r="M1110" s="11">
        <f>M1115</f>
        <v>3683.66</v>
      </c>
    </row>
    <row r="1111" spans="1:13" ht="90" x14ac:dyDescent="0.25">
      <c r="A1111" s="10"/>
      <c r="B1111" s="10"/>
      <c r="C1111" s="10"/>
      <c r="D1111" s="18" t="s">
        <v>596</v>
      </c>
      <c r="E1111" s="10"/>
      <c r="F1111" s="10"/>
      <c r="G1111" s="10"/>
      <c r="H1111" s="10"/>
      <c r="I1111" s="10"/>
      <c r="J1111" s="10"/>
      <c r="K1111" s="10"/>
      <c r="L1111" s="10"/>
      <c r="M1111" s="10"/>
    </row>
    <row r="1112" spans="1:13" x14ac:dyDescent="0.25">
      <c r="A1112" s="10"/>
      <c r="B1112" s="10"/>
      <c r="C1112" s="9" t="s">
        <v>23</v>
      </c>
      <c r="D1112" s="25"/>
      <c r="E1112" s="9" t="s">
        <v>267</v>
      </c>
      <c r="F1112" s="12">
        <v>1</v>
      </c>
      <c r="G1112" s="13">
        <v>1.75</v>
      </c>
      <c r="H1112" s="13">
        <v>0</v>
      </c>
      <c r="I1112" s="13">
        <v>2.1</v>
      </c>
      <c r="J1112" s="11">
        <f>OR(F1112&lt;&gt;0,G1112&lt;&gt;0,H1112&lt;&gt;0,I1112&lt;&gt;0)*(F1112 + (F1112 = 0))*(G1112 + (G1112 = 0))*(H1112 + (H1112 = 0))*(I1112 + (I1112 = 0))</f>
        <v>3.68</v>
      </c>
      <c r="K1112" s="10"/>
      <c r="L1112" s="10"/>
      <c r="M1112" s="10"/>
    </row>
    <row r="1113" spans="1:13" x14ac:dyDescent="0.25">
      <c r="A1113" s="10"/>
      <c r="B1113" s="10"/>
      <c r="C1113" s="9" t="s">
        <v>23</v>
      </c>
      <c r="D1113" s="25"/>
      <c r="E1113" s="9" t="s">
        <v>271</v>
      </c>
      <c r="F1113" s="12">
        <v>1</v>
      </c>
      <c r="G1113" s="13">
        <v>1.1499999999999999</v>
      </c>
      <c r="H1113" s="13">
        <v>0</v>
      </c>
      <c r="I1113" s="13">
        <v>2.1</v>
      </c>
      <c r="J1113" s="11">
        <f>OR(F1113&lt;&gt;0,G1113&lt;&gt;0,H1113&lt;&gt;0,I1113&lt;&gt;0)*(F1113 + (F1113 = 0))*(G1113 + (G1113 = 0))*(H1113 + (H1113 = 0))*(I1113 + (I1113 = 0))</f>
        <v>2.42</v>
      </c>
      <c r="K1113" s="10"/>
      <c r="L1113" s="10"/>
      <c r="M1113" s="10"/>
    </row>
    <row r="1114" spans="1:13" x14ac:dyDescent="0.25">
      <c r="A1114" s="10"/>
      <c r="B1114" s="10"/>
      <c r="C1114" s="9" t="s">
        <v>23</v>
      </c>
      <c r="D1114" s="25"/>
      <c r="E1114" s="9" t="s">
        <v>16</v>
      </c>
      <c r="F1114" s="12">
        <v>1</v>
      </c>
      <c r="G1114" s="13">
        <v>1.05</v>
      </c>
      <c r="H1114" s="13">
        <v>0</v>
      </c>
      <c r="I1114" s="13">
        <v>2.1</v>
      </c>
      <c r="J1114" s="11">
        <f>OR(F1114&lt;&gt;0,G1114&lt;&gt;0,H1114&lt;&gt;0,I1114&lt;&gt;0)*(F1114 + (F1114 = 0))*(G1114 + (G1114 = 0))*(H1114 + (H1114 = 0))*(I1114 + (I1114 = 0))</f>
        <v>2.21</v>
      </c>
      <c r="K1114" s="10"/>
      <c r="L1114" s="10"/>
      <c r="M1114" s="10"/>
    </row>
    <row r="1115" spans="1:13" x14ac:dyDescent="0.25">
      <c r="A1115" s="10"/>
      <c r="B1115" s="10"/>
      <c r="C1115" s="10"/>
      <c r="D1115" s="25"/>
      <c r="E1115" s="10"/>
      <c r="F1115" s="10"/>
      <c r="G1115" s="10"/>
      <c r="H1115" s="10"/>
      <c r="I1115" s="10"/>
      <c r="J1115" s="14" t="s">
        <v>597</v>
      </c>
      <c r="K1115" s="15">
        <f>SUM(J1112:J1114)</f>
        <v>8.31</v>
      </c>
      <c r="L1115" s="13">
        <v>443.28</v>
      </c>
      <c r="M1115" s="15">
        <f>ROUND(K1115*L1115,2)</f>
        <v>3683.66</v>
      </c>
    </row>
    <row r="1116" spans="1:13" ht="0.95" customHeight="1" x14ac:dyDescent="0.25">
      <c r="A1116" s="16"/>
      <c r="B1116" s="16"/>
      <c r="C1116" s="16"/>
      <c r="D1116" s="26"/>
      <c r="E1116" s="16"/>
      <c r="F1116" s="16"/>
      <c r="G1116" s="16"/>
      <c r="H1116" s="16"/>
      <c r="I1116" s="16"/>
      <c r="J1116" s="16"/>
      <c r="K1116" s="16"/>
      <c r="L1116" s="16"/>
      <c r="M1116" s="16"/>
    </row>
    <row r="1117" spans="1:13" x14ac:dyDescent="0.25">
      <c r="A1117" s="8" t="s">
        <v>598</v>
      </c>
      <c r="B1117" s="9" t="s">
        <v>19</v>
      </c>
      <c r="C1117" s="9" t="s">
        <v>20</v>
      </c>
      <c r="D1117" s="18" t="s">
        <v>599</v>
      </c>
      <c r="E1117" s="10"/>
      <c r="F1117" s="10"/>
      <c r="G1117" s="10"/>
      <c r="H1117" s="10"/>
      <c r="I1117" s="10"/>
      <c r="J1117" s="10"/>
      <c r="K1117" s="11">
        <f>K1122</f>
        <v>8.31</v>
      </c>
      <c r="L1117" s="11">
        <f>L1122</f>
        <v>440.22</v>
      </c>
      <c r="M1117" s="11">
        <f>M1122</f>
        <v>3658.23</v>
      </c>
    </row>
    <row r="1118" spans="1:13" ht="135" x14ac:dyDescent="0.25">
      <c r="A1118" s="10"/>
      <c r="B1118" s="10"/>
      <c r="C1118" s="10"/>
      <c r="D1118" s="18" t="s">
        <v>600</v>
      </c>
      <c r="E1118" s="10"/>
      <c r="F1118" s="10"/>
      <c r="G1118" s="10"/>
      <c r="H1118" s="10"/>
      <c r="I1118" s="10"/>
      <c r="J1118" s="10"/>
      <c r="K1118" s="10"/>
      <c r="L1118" s="10"/>
      <c r="M1118" s="10"/>
    </row>
    <row r="1119" spans="1:13" x14ac:dyDescent="0.25">
      <c r="A1119" s="10"/>
      <c r="B1119" s="10"/>
      <c r="C1119" s="9" t="s">
        <v>23</v>
      </c>
      <c r="D1119" s="25"/>
      <c r="E1119" s="9" t="s">
        <v>267</v>
      </c>
      <c r="F1119" s="12">
        <v>1</v>
      </c>
      <c r="G1119" s="13">
        <v>1.75</v>
      </c>
      <c r="H1119" s="13">
        <v>0</v>
      </c>
      <c r="I1119" s="13">
        <v>2.1</v>
      </c>
      <c r="J1119" s="11">
        <f>OR(F1119&lt;&gt;0,G1119&lt;&gt;0,H1119&lt;&gt;0,I1119&lt;&gt;0)*(F1119 + (F1119 = 0))*(G1119 + (G1119 = 0))*(H1119 + (H1119 = 0))*(I1119 + (I1119 = 0))</f>
        <v>3.68</v>
      </c>
      <c r="K1119" s="10"/>
      <c r="L1119" s="10"/>
      <c r="M1119" s="10"/>
    </row>
    <row r="1120" spans="1:13" x14ac:dyDescent="0.25">
      <c r="A1120" s="10"/>
      <c r="B1120" s="10"/>
      <c r="C1120" s="9" t="s">
        <v>23</v>
      </c>
      <c r="D1120" s="25"/>
      <c r="E1120" s="9" t="s">
        <v>271</v>
      </c>
      <c r="F1120" s="12">
        <v>1</v>
      </c>
      <c r="G1120" s="13">
        <v>1.1499999999999999</v>
      </c>
      <c r="H1120" s="13">
        <v>0</v>
      </c>
      <c r="I1120" s="13">
        <v>2.1</v>
      </c>
      <c r="J1120" s="11">
        <f>OR(F1120&lt;&gt;0,G1120&lt;&gt;0,H1120&lt;&gt;0,I1120&lt;&gt;0)*(F1120 + (F1120 = 0))*(G1120 + (G1120 = 0))*(H1120 + (H1120 = 0))*(I1120 + (I1120 = 0))</f>
        <v>2.42</v>
      </c>
      <c r="K1120" s="10"/>
      <c r="L1120" s="10"/>
      <c r="M1120" s="10"/>
    </row>
    <row r="1121" spans="1:13" x14ac:dyDescent="0.25">
      <c r="A1121" s="10"/>
      <c r="B1121" s="10"/>
      <c r="C1121" s="9" t="s">
        <v>23</v>
      </c>
      <c r="D1121" s="25"/>
      <c r="E1121" s="9" t="s">
        <v>16</v>
      </c>
      <c r="F1121" s="12">
        <v>1</v>
      </c>
      <c r="G1121" s="13">
        <v>1.05</v>
      </c>
      <c r="H1121" s="13">
        <v>0</v>
      </c>
      <c r="I1121" s="13">
        <v>2.1</v>
      </c>
      <c r="J1121" s="11">
        <f>OR(F1121&lt;&gt;0,G1121&lt;&gt;0,H1121&lt;&gt;0,I1121&lt;&gt;0)*(F1121 + (F1121 = 0))*(G1121 + (G1121 = 0))*(H1121 + (H1121 = 0))*(I1121 + (I1121 = 0))</f>
        <v>2.21</v>
      </c>
      <c r="K1121" s="10"/>
      <c r="L1121" s="10"/>
      <c r="M1121" s="10"/>
    </row>
    <row r="1122" spans="1:13" x14ac:dyDescent="0.25">
      <c r="A1122" s="10"/>
      <c r="B1122" s="10"/>
      <c r="C1122" s="10"/>
      <c r="D1122" s="25"/>
      <c r="E1122" s="10"/>
      <c r="F1122" s="10"/>
      <c r="G1122" s="10"/>
      <c r="H1122" s="10"/>
      <c r="I1122" s="10"/>
      <c r="J1122" s="14" t="s">
        <v>601</v>
      </c>
      <c r="K1122" s="15">
        <f>SUM(J1119:J1121)</f>
        <v>8.31</v>
      </c>
      <c r="L1122" s="13">
        <v>440.22</v>
      </c>
      <c r="M1122" s="15">
        <f>ROUND(K1122*L1122,2)</f>
        <v>3658.23</v>
      </c>
    </row>
    <row r="1123" spans="1:13" ht="0.95" customHeight="1" x14ac:dyDescent="0.25">
      <c r="A1123" s="16"/>
      <c r="B1123" s="16"/>
      <c r="C1123" s="16"/>
      <c r="D1123" s="26"/>
      <c r="E1123" s="16"/>
      <c r="F1123" s="16"/>
      <c r="G1123" s="16"/>
      <c r="H1123" s="16"/>
      <c r="I1123" s="16"/>
      <c r="J1123" s="16"/>
      <c r="K1123" s="16"/>
      <c r="L1123" s="16"/>
      <c r="M1123" s="16"/>
    </row>
    <row r="1124" spans="1:13" x14ac:dyDescent="0.25">
      <c r="A1124" s="8" t="s">
        <v>602</v>
      </c>
      <c r="B1124" s="9" t="s">
        <v>19</v>
      </c>
      <c r="C1124" s="9" t="s">
        <v>20</v>
      </c>
      <c r="D1124" s="18" t="s">
        <v>603</v>
      </c>
      <c r="E1124" s="10"/>
      <c r="F1124" s="10"/>
      <c r="G1124" s="10"/>
      <c r="H1124" s="10"/>
      <c r="I1124" s="10"/>
      <c r="J1124" s="10"/>
      <c r="K1124" s="11">
        <f>K1131</f>
        <v>98.78</v>
      </c>
      <c r="L1124" s="11">
        <f>L1131</f>
        <v>249.1</v>
      </c>
      <c r="M1124" s="11">
        <f>M1131</f>
        <v>24606.1</v>
      </c>
    </row>
    <row r="1125" spans="1:13" ht="67.5" x14ac:dyDescent="0.25">
      <c r="A1125" s="10"/>
      <c r="B1125" s="10"/>
      <c r="C1125" s="10"/>
      <c r="D1125" s="18" t="s">
        <v>604</v>
      </c>
      <c r="E1125" s="10"/>
      <c r="F1125" s="10"/>
      <c r="G1125" s="10"/>
      <c r="H1125" s="10"/>
      <c r="I1125" s="10"/>
      <c r="J1125" s="10"/>
      <c r="K1125" s="10"/>
      <c r="L1125" s="10"/>
      <c r="M1125" s="10"/>
    </row>
    <row r="1126" spans="1:13" x14ac:dyDescent="0.25">
      <c r="A1126" s="10"/>
      <c r="B1126" s="10"/>
      <c r="C1126" s="9" t="s">
        <v>23</v>
      </c>
      <c r="D1126" s="25"/>
      <c r="E1126" s="9" t="s">
        <v>344</v>
      </c>
      <c r="F1126" s="12">
        <v>1</v>
      </c>
      <c r="G1126" s="13">
        <v>3.85</v>
      </c>
      <c r="H1126" s="13">
        <v>0</v>
      </c>
      <c r="I1126" s="13">
        <v>2.88</v>
      </c>
      <c r="J1126" s="11">
        <f>OR(F1126&lt;&gt;0,G1126&lt;&gt;0,H1126&lt;&gt;0,I1126&lt;&gt;0)*(F1126 + (F1126 = 0))*(G1126 + (G1126 = 0))*(H1126 + (H1126 = 0))*(I1126 + (I1126 = 0))</f>
        <v>11.09</v>
      </c>
      <c r="K1126" s="10"/>
      <c r="L1126" s="10"/>
      <c r="M1126" s="10"/>
    </row>
    <row r="1127" spans="1:13" x14ac:dyDescent="0.25">
      <c r="A1127" s="10"/>
      <c r="B1127" s="10"/>
      <c r="C1127" s="9" t="s">
        <v>23</v>
      </c>
      <c r="D1127" s="25"/>
      <c r="E1127" s="9" t="s">
        <v>16</v>
      </c>
      <c r="F1127" s="12">
        <v>1</v>
      </c>
      <c r="G1127" s="13">
        <v>13.55</v>
      </c>
      <c r="H1127" s="13">
        <v>0</v>
      </c>
      <c r="I1127" s="13">
        <v>2.88</v>
      </c>
      <c r="J1127" s="11">
        <f>OR(F1127&lt;&gt;0,G1127&lt;&gt;0,H1127&lt;&gt;0,I1127&lt;&gt;0)*(F1127 + (F1127 = 0))*(G1127 + (G1127 = 0))*(H1127 + (H1127 = 0))*(I1127 + (I1127 = 0))</f>
        <v>39.020000000000003</v>
      </c>
      <c r="K1127" s="10"/>
      <c r="L1127" s="10"/>
      <c r="M1127" s="10"/>
    </row>
    <row r="1128" spans="1:13" x14ac:dyDescent="0.25">
      <c r="A1128" s="10"/>
      <c r="B1128" s="10"/>
      <c r="C1128" s="9" t="s">
        <v>23</v>
      </c>
      <c r="D1128" s="25"/>
      <c r="E1128" s="9" t="s">
        <v>16</v>
      </c>
      <c r="F1128" s="12">
        <v>1</v>
      </c>
      <c r="G1128" s="13">
        <v>5</v>
      </c>
      <c r="H1128" s="13">
        <v>0</v>
      </c>
      <c r="I1128" s="13">
        <v>2.88</v>
      </c>
      <c r="J1128" s="11">
        <f>OR(F1128&lt;&gt;0,G1128&lt;&gt;0,H1128&lt;&gt;0,I1128&lt;&gt;0)*(F1128 + (F1128 = 0))*(G1128 + (G1128 = 0))*(H1128 + (H1128 = 0))*(I1128 + (I1128 = 0))</f>
        <v>14.4</v>
      </c>
      <c r="K1128" s="10"/>
      <c r="L1128" s="10"/>
      <c r="M1128" s="10"/>
    </row>
    <row r="1129" spans="1:13" x14ac:dyDescent="0.25">
      <c r="A1129" s="10"/>
      <c r="B1129" s="10"/>
      <c r="C1129" s="9" t="s">
        <v>23</v>
      </c>
      <c r="D1129" s="25"/>
      <c r="E1129" s="9" t="s">
        <v>605</v>
      </c>
      <c r="F1129" s="12">
        <v>1</v>
      </c>
      <c r="G1129" s="13">
        <v>9.0500000000000007</v>
      </c>
      <c r="H1129" s="13">
        <v>0</v>
      </c>
      <c r="I1129" s="13">
        <v>2.88</v>
      </c>
      <c r="J1129" s="11">
        <f>OR(F1129&lt;&gt;0,G1129&lt;&gt;0,H1129&lt;&gt;0,I1129&lt;&gt;0)*(F1129 + (F1129 = 0))*(G1129 + (G1129 = 0))*(H1129 + (H1129 = 0))*(I1129 + (I1129 = 0))</f>
        <v>26.06</v>
      </c>
      <c r="K1129" s="10"/>
      <c r="L1129" s="10"/>
      <c r="M1129" s="10"/>
    </row>
    <row r="1130" spans="1:13" x14ac:dyDescent="0.25">
      <c r="A1130" s="10"/>
      <c r="B1130" s="10"/>
      <c r="C1130" s="9" t="s">
        <v>23</v>
      </c>
      <c r="D1130" s="25"/>
      <c r="E1130" s="9" t="s">
        <v>16</v>
      </c>
      <c r="F1130" s="12">
        <v>1</v>
      </c>
      <c r="G1130" s="13">
        <v>2.85</v>
      </c>
      <c r="H1130" s="13">
        <v>0</v>
      </c>
      <c r="I1130" s="13">
        <v>2.88</v>
      </c>
      <c r="J1130" s="11">
        <f>OR(F1130&lt;&gt;0,G1130&lt;&gt;0,H1130&lt;&gt;0,I1130&lt;&gt;0)*(F1130 + (F1130 = 0))*(G1130 + (G1130 = 0))*(H1130 + (H1130 = 0))*(I1130 + (I1130 = 0))</f>
        <v>8.2100000000000009</v>
      </c>
      <c r="K1130" s="10"/>
      <c r="L1130" s="10"/>
      <c r="M1130" s="10"/>
    </row>
    <row r="1131" spans="1:13" x14ac:dyDescent="0.25">
      <c r="A1131" s="10"/>
      <c r="B1131" s="10"/>
      <c r="C1131" s="10"/>
      <c r="D1131" s="25"/>
      <c r="E1131" s="10"/>
      <c r="F1131" s="10"/>
      <c r="G1131" s="10"/>
      <c r="H1131" s="10"/>
      <c r="I1131" s="10"/>
      <c r="J1131" s="14" t="s">
        <v>606</v>
      </c>
      <c r="K1131" s="15">
        <f>SUM(J1126:J1130)</f>
        <v>98.78</v>
      </c>
      <c r="L1131" s="13">
        <v>249.1</v>
      </c>
      <c r="M1131" s="15">
        <f>ROUND(K1131*L1131,2)</f>
        <v>24606.1</v>
      </c>
    </row>
    <row r="1132" spans="1:13" ht="0.95" customHeight="1" x14ac:dyDescent="0.25">
      <c r="A1132" s="16"/>
      <c r="B1132" s="16"/>
      <c r="C1132" s="16"/>
      <c r="D1132" s="26"/>
      <c r="E1132" s="16"/>
      <c r="F1132" s="16"/>
      <c r="G1132" s="16"/>
      <c r="H1132" s="16"/>
      <c r="I1132" s="16"/>
      <c r="J1132" s="16"/>
      <c r="K1132" s="16"/>
      <c r="L1132" s="16"/>
      <c r="M1132" s="16"/>
    </row>
    <row r="1133" spans="1:13" ht="22.5" x14ac:dyDescent="0.25">
      <c r="A1133" s="8" t="s">
        <v>607</v>
      </c>
      <c r="B1133" s="9" t="s">
        <v>19</v>
      </c>
      <c r="C1133" s="9" t="s">
        <v>608</v>
      </c>
      <c r="D1133" s="18" t="s">
        <v>609</v>
      </c>
      <c r="E1133" s="10"/>
      <c r="F1133" s="10"/>
      <c r="G1133" s="10"/>
      <c r="H1133" s="10"/>
      <c r="I1133" s="10"/>
      <c r="J1133" s="10"/>
      <c r="K1133" s="11">
        <f>K1146</f>
        <v>15</v>
      </c>
      <c r="L1133" s="11">
        <f>L1146</f>
        <v>1266.57</v>
      </c>
      <c r="M1133" s="11">
        <f>M1146</f>
        <v>18998.55</v>
      </c>
    </row>
    <row r="1134" spans="1:13" ht="123.75" x14ac:dyDescent="0.25">
      <c r="A1134" s="10"/>
      <c r="B1134" s="10"/>
      <c r="C1134" s="10"/>
      <c r="D1134" s="18" t="s">
        <v>610</v>
      </c>
      <c r="E1134" s="10"/>
      <c r="F1134" s="10"/>
      <c r="G1134" s="10"/>
      <c r="H1134" s="10"/>
      <c r="I1134" s="10"/>
      <c r="J1134" s="10"/>
      <c r="K1134" s="10"/>
      <c r="L1134" s="10"/>
      <c r="M1134" s="10"/>
    </row>
    <row r="1135" spans="1:13" x14ac:dyDescent="0.25">
      <c r="A1135" s="10"/>
      <c r="B1135" s="10"/>
      <c r="C1135" s="9" t="s">
        <v>23</v>
      </c>
      <c r="D1135" s="25"/>
      <c r="E1135" s="9" t="s">
        <v>269</v>
      </c>
      <c r="F1135" s="12">
        <v>1</v>
      </c>
      <c r="G1135" s="13">
        <v>0</v>
      </c>
      <c r="H1135" s="13">
        <v>0</v>
      </c>
      <c r="I1135" s="13">
        <v>0</v>
      </c>
      <c r="J1135" s="11">
        <f>OR(F1135&lt;&gt;0,G1135&lt;&gt;0,H1135&lt;&gt;0,I1135&lt;&gt;0)*(F1135 + (F1135 = 0))*(G1135 + (G1135 = 0))*(H1135 + (H1135 = 0))*(I1135 + (I1135 = 0))</f>
        <v>1</v>
      </c>
      <c r="K1135" s="10"/>
      <c r="L1135" s="10"/>
      <c r="M1135" s="10"/>
    </row>
    <row r="1136" spans="1:13" x14ac:dyDescent="0.25">
      <c r="A1136" s="10"/>
      <c r="B1136" s="10"/>
      <c r="C1136" s="9" t="s">
        <v>23</v>
      </c>
      <c r="D1136" s="25"/>
      <c r="E1136" s="9" t="s">
        <v>611</v>
      </c>
      <c r="F1136" s="12">
        <v>1</v>
      </c>
      <c r="G1136" s="13">
        <v>0</v>
      </c>
      <c r="H1136" s="13">
        <v>0</v>
      </c>
      <c r="I1136" s="13">
        <v>0</v>
      </c>
      <c r="J1136" s="11">
        <f>OR(F1136&lt;&gt;0,G1136&lt;&gt;0,H1136&lt;&gt;0,I1136&lt;&gt;0)*(F1136 + (F1136 = 0))*(G1136 + (G1136 = 0))*(H1136 + (H1136 = 0))*(I1136 + (I1136 = 0))</f>
        <v>1</v>
      </c>
      <c r="K1136" s="10"/>
      <c r="L1136" s="10"/>
      <c r="M1136" s="10"/>
    </row>
    <row r="1137" spans="1:13" x14ac:dyDescent="0.25">
      <c r="A1137" s="10"/>
      <c r="B1137" s="10"/>
      <c r="C1137" s="9" t="s">
        <v>23</v>
      </c>
      <c r="D1137" s="25"/>
      <c r="E1137" s="9" t="s">
        <v>612</v>
      </c>
      <c r="F1137" s="12">
        <v>1</v>
      </c>
      <c r="G1137" s="13">
        <v>0</v>
      </c>
      <c r="H1137" s="13">
        <v>0</v>
      </c>
      <c r="I1137" s="13">
        <v>0</v>
      </c>
      <c r="J1137" s="11">
        <f>OR(F1137&lt;&gt;0,G1137&lt;&gt;0,H1137&lt;&gt;0,I1137&lt;&gt;0)*(F1137 + (F1137 = 0))*(G1137 + (G1137 = 0))*(H1137 + (H1137 = 0))*(I1137 + (I1137 = 0))</f>
        <v>1</v>
      </c>
      <c r="K1137" s="10"/>
      <c r="L1137" s="10"/>
      <c r="M1137" s="10"/>
    </row>
    <row r="1138" spans="1:13" x14ac:dyDescent="0.25">
      <c r="A1138" s="10"/>
      <c r="B1138" s="10"/>
      <c r="C1138" s="9" t="s">
        <v>23</v>
      </c>
      <c r="D1138" s="25"/>
      <c r="E1138" s="9" t="s">
        <v>613</v>
      </c>
      <c r="F1138" s="12">
        <v>1</v>
      </c>
      <c r="G1138" s="13">
        <v>0</v>
      </c>
      <c r="H1138" s="13">
        <v>0</v>
      </c>
      <c r="I1138" s="13">
        <v>0</v>
      </c>
      <c r="J1138" s="11">
        <f>OR(F1138&lt;&gt;0,G1138&lt;&gt;0,H1138&lt;&gt;0,I1138&lt;&gt;0)*(F1138 + (F1138 = 0))*(G1138 + (G1138 = 0))*(H1138 + (H1138 = 0))*(I1138 + (I1138 = 0))</f>
        <v>1</v>
      </c>
      <c r="K1138" s="10"/>
      <c r="L1138" s="10"/>
      <c r="M1138" s="10"/>
    </row>
    <row r="1139" spans="1:13" x14ac:dyDescent="0.25">
      <c r="A1139" s="10"/>
      <c r="B1139" s="10"/>
      <c r="C1139" s="9" t="s">
        <v>23</v>
      </c>
      <c r="D1139" s="25"/>
      <c r="E1139" s="9" t="s">
        <v>308</v>
      </c>
      <c r="F1139" s="12">
        <v>1</v>
      </c>
      <c r="G1139" s="13">
        <v>0</v>
      </c>
      <c r="H1139" s="13">
        <v>0</v>
      </c>
      <c r="I1139" s="13">
        <v>0</v>
      </c>
      <c r="J1139" s="11">
        <f>OR(F1139&lt;&gt;0,G1139&lt;&gt;0,H1139&lt;&gt;0,I1139&lt;&gt;0)*(F1139 + (F1139 = 0))*(G1139 + (G1139 = 0))*(H1139 + (H1139 = 0))*(I1139 + (I1139 = 0))</f>
        <v>1</v>
      </c>
      <c r="K1139" s="10"/>
      <c r="L1139" s="10"/>
      <c r="M1139" s="10"/>
    </row>
    <row r="1140" spans="1:13" x14ac:dyDescent="0.25">
      <c r="A1140" s="10"/>
      <c r="B1140" s="10"/>
      <c r="C1140" s="9" t="s">
        <v>23</v>
      </c>
      <c r="D1140" s="25"/>
      <c r="E1140" s="9" t="s">
        <v>309</v>
      </c>
      <c r="F1140" s="12">
        <v>2</v>
      </c>
      <c r="G1140" s="13">
        <v>0</v>
      </c>
      <c r="H1140" s="13">
        <v>0</v>
      </c>
      <c r="I1140" s="13">
        <v>0</v>
      </c>
      <c r="J1140" s="11">
        <f>OR(F1140&lt;&gt;0,G1140&lt;&gt;0,H1140&lt;&gt;0,I1140&lt;&gt;0)*(F1140 + (F1140 = 0))*(G1140 + (G1140 = 0))*(H1140 + (H1140 = 0))*(I1140 + (I1140 = 0))</f>
        <v>2</v>
      </c>
      <c r="K1140" s="10"/>
      <c r="L1140" s="10"/>
      <c r="M1140" s="10"/>
    </row>
    <row r="1141" spans="1:13" x14ac:dyDescent="0.25">
      <c r="A1141" s="10"/>
      <c r="B1141" s="10"/>
      <c r="C1141" s="9" t="s">
        <v>23</v>
      </c>
      <c r="D1141" s="25"/>
      <c r="E1141" s="9" t="s">
        <v>435</v>
      </c>
      <c r="F1141" s="12">
        <v>2</v>
      </c>
      <c r="G1141" s="13">
        <v>0</v>
      </c>
      <c r="H1141" s="13">
        <v>0</v>
      </c>
      <c r="I1141" s="13">
        <v>0</v>
      </c>
      <c r="J1141" s="11">
        <f>OR(F1141&lt;&gt;0,G1141&lt;&gt;0,H1141&lt;&gt;0,I1141&lt;&gt;0)*(F1141 + (F1141 = 0))*(G1141 + (G1141 = 0))*(H1141 + (H1141 = 0))*(I1141 + (I1141 = 0))</f>
        <v>2</v>
      </c>
      <c r="K1141" s="10"/>
      <c r="L1141" s="10"/>
      <c r="M1141" s="10"/>
    </row>
    <row r="1142" spans="1:13" x14ac:dyDescent="0.25">
      <c r="A1142" s="10"/>
      <c r="B1142" s="10"/>
      <c r="C1142" s="9" t="s">
        <v>23</v>
      </c>
      <c r="D1142" s="25"/>
      <c r="E1142" s="9" t="s">
        <v>311</v>
      </c>
      <c r="F1142" s="12">
        <v>2</v>
      </c>
      <c r="G1142" s="13">
        <v>0</v>
      </c>
      <c r="H1142" s="13">
        <v>0</v>
      </c>
      <c r="I1142" s="13">
        <v>0</v>
      </c>
      <c r="J1142" s="11">
        <f>OR(F1142&lt;&gt;0,G1142&lt;&gt;0,H1142&lt;&gt;0,I1142&lt;&gt;0)*(F1142 + (F1142 = 0))*(G1142 + (G1142 = 0))*(H1142 + (H1142 = 0))*(I1142 + (I1142 = 0))</f>
        <v>2</v>
      </c>
      <c r="K1142" s="10"/>
      <c r="L1142" s="10"/>
      <c r="M1142" s="10"/>
    </row>
    <row r="1143" spans="1:13" x14ac:dyDescent="0.25">
      <c r="A1143" s="10"/>
      <c r="B1143" s="10"/>
      <c r="C1143" s="9" t="s">
        <v>23</v>
      </c>
      <c r="D1143" s="25"/>
      <c r="E1143" s="9" t="s">
        <v>614</v>
      </c>
      <c r="F1143" s="12">
        <v>2</v>
      </c>
      <c r="G1143" s="13">
        <v>0</v>
      </c>
      <c r="H1143" s="13">
        <v>0</v>
      </c>
      <c r="I1143" s="13">
        <v>0</v>
      </c>
      <c r="J1143" s="11">
        <f>OR(F1143&lt;&gt;0,G1143&lt;&gt;0,H1143&lt;&gt;0,I1143&lt;&gt;0)*(F1143 + (F1143 = 0))*(G1143 + (G1143 = 0))*(H1143 + (H1143 = 0))*(I1143 + (I1143 = 0))</f>
        <v>2</v>
      </c>
      <c r="K1143" s="10"/>
      <c r="L1143" s="10"/>
      <c r="M1143" s="10"/>
    </row>
    <row r="1144" spans="1:13" x14ac:dyDescent="0.25">
      <c r="A1144" s="10"/>
      <c r="B1144" s="10"/>
      <c r="C1144" s="9" t="s">
        <v>23</v>
      </c>
      <c r="D1144" s="25"/>
      <c r="E1144" s="9" t="s">
        <v>434</v>
      </c>
      <c r="F1144" s="12">
        <v>1</v>
      </c>
      <c r="G1144" s="13">
        <v>0</v>
      </c>
      <c r="H1144" s="13">
        <v>0</v>
      </c>
      <c r="I1144" s="13">
        <v>0</v>
      </c>
      <c r="J1144" s="11">
        <f>OR(F1144&lt;&gt;0,G1144&lt;&gt;0,H1144&lt;&gt;0,I1144&lt;&gt;0)*(F1144 + (F1144 = 0))*(G1144 + (G1144 = 0))*(H1144 + (H1144 = 0))*(I1144 + (I1144 = 0))</f>
        <v>1</v>
      </c>
      <c r="K1144" s="10"/>
      <c r="L1144" s="10"/>
      <c r="M1144" s="10"/>
    </row>
    <row r="1145" spans="1:13" x14ac:dyDescent="0.25">
      <c r="A1145" s="10"/>
      <c r="B1145" s="10"/>
      <c r="C1145" s="9" t="s">
        <v>23</v>
      </c>
      <c r="D1145" s="25"/>
      <c r="E1145" s="9" t="s">
        <v>265</v>
      </c>
      <c r="F1145" s="12">
        <v>1</v>
      </c>
      <c r="G1145" s="13">
        <v>0</v>
      </c>
      <c r="H1145" s="13">
        <v>0</v>
      </c>
      <c r="I1145" s="13">
        <v>0</v>
      </c>
      <c r="J1145" s="11">
        <f>OR(F1145&lt;&gt;0,G1145&lt;&gt;0,H1145&lt;&gt;0,I1145&lt;&gt;0)*(F1145 + (F1145 = 0))*(G1145 + (G1145 = 0))*(H1145 + (H1145 = 0))*(I1145 + (I1145 = 0))</f>
        <v>1</v>
      </c>
      <c r="K1145" s="10"/>
      <c r="L1145" s="10"/>
      <c r="M1145" s="10"/>
    </row>
    <row r="1146" spans="1:13" x14ac:dyDescent="0.25">
      <c r="A1146" s="10"/>
      <c r="B1146" s="10"/>
      <c r="C1146" s="10"/>
      <c r="D1146" s="25"/>
      <c r="E1146" s="10"/>
      <c r="F1146" s="10"/>
      <c r="G1146" s="10"/>
      <c r="H1146" s="10"/>
      <c r="I1146" s="10"/>
      <c r="J1146" s="14" t="s">
        <v>615</v>
      </c>
      <c r="K1146" s="15">
        <f>SUM(J1135:J1145)</f>
        <v>15</v>
      </c>
      <c r="L1146" s="13">
        <v>1266.57</v>
      </c>
      <c r="M1146" s="15">
        <f>ROUND(K1146*L1146,2)</f>
        <v>18998.55</v>
      </c>
    </row>
    <row r="1147" spans="1:13" ht="0.95" customHeight="1" x14ac:dyDescent="0.25">
      <c r="A1147" s="16"/>
      <c r="B1147" s="16"/>
      <c r="C1147" s="16"/>
      <c r="D1147" s="26"/>
      <c r="E1147" s="16"/>
      <c r="F1147" s="16"/>
      <c r="G1147" s="16"/>
      <c r="H1147" s="16"/>
      <c r="I1147" s="16"/>
      <c r="J1147" s="16"/>
      <c r="K1147" s="16"/>
      <c r="L1147" s="16"/>
      <c r="M1147" s="16"/>
    </row>
    <row r="1148" spans="1:13" ht="22.5" x14ac:dyDescent="0.25">
      <c r="A1148" s="8" t="s">
        <v>616</v>
      </c>
      <c r="B1148" s="9" t="s">
        <v>19</v>
      </c>
      <c r="C1148" s="9" t="s">
        <v>608</v>
      </c>
      <c r="D1148" s="18" t="s">
        <v>617</v>
      </c>
      <c r="E1148" s="10"/>
      <c r="F1148" s="10"/>
      <c r="G1148" s="10"/>
      <c r="H1148" s="10"/>
      <c r="I1148" s="10"/>
      <c r="J1148" s="10"/>
      <c r="K1148" s="11">
        <f>K1151</f>
        <v>1</v>
      </c>
      <c r="L1148" s="11">
        <f>L1151</f>
        <v>1189.8599999999999</v>
      </c>
      <c r="M1148" s="11">
        <f>M1151</f>
        <v>1189.8599999999999</v>
      </c>
    </row>
    <row r="1149" spans="1:13" ht="123.75" x14ac:dyDescent="0.25">
      <c r="A1149" s="10"/>
      <c r="B1149" s="10"/>
      <c r="C1149" s="10"/>
      <c r="D1149" s="18" t="s">
        <v>610</v>
      </c>
      <c r="E1149" s="10"/>
      <c r="F1149" s="10"/>
      <c r="G1149" s="10"/>
      <c r="H1149" s="10"/>
      <c r="I1149" s="10"/>
      <c r="J1149" s="10"/>
      <c r="K1149" s="10"/>
      <c r="L1149" s="10"/>
      <c r="M1149" s="10"/>
    </row>
    <row r="1150" spans="1:13" x14ac:dyDescent="0.25">
      <c r="A1150" s="10"/>
      <c r="B1150" s="10"/>
      <c r="C1150" s="9" t="s">
        <v>23</v>
      </c>
      <c r="D1150" s="25"/>
      <c r="E1150" s="9" t="s">
        <v>570</v>
      </c>
      <c r="F1150" s="12">
        <v>1</v>
      </c>
      <c r="G1150" s="13">
        <v>0</v>
      </c>
      <c r="H1150" s="13">
        <v>0</v>
      </c>
      <c r="I1150" s="13">
        <v>0</v>
      </c>
      <c r="J1150" s="11">
        <f>OR(F1150&lt;&gt;0,G1150&lt;&gt;0,H1150&lt;&gt;0,I1150&lt;&gt;0)*(F1150 + (F1150 = 0))*(G1150 + (G1150 = 0))*(H1150 + (H1150 = 0))*(I1150 + (I1150 = 0))</f>
        <v>1</v>
      </c>
      <c r="K1150" s="10"/>
      <c r="L1150" s="10"/>
      <c r="M1150" s="10"/>
    </row>
    <row r="1151" spans="1:13" x14ac:dyDescent="0.25">
      <c r="A1151" s="10"/>
      <c r="B1151" s="10"/>
      <c r="C1151" s="10"/>
      <c r="D1151" s="25"/>
      <c r="E1151" s="10"/>
      <c r="F1151" s="10"/>
      <c r="G1151" s="10"/>
      <c r="H1151" s="10"/>
      <c r="I1151" s="10"/>
      <c r="J1151" s="14" t="s">
        <v>618</v>
      </c>
      <c r="K1151" s="15">
        <f>J1150</f>
        <v>1</v>
      </c>
      <c r="L1151" s="13">
        <v>1189.8599999999999</v>
      </c>
      <c r="M1151" s="15">
        <f>ROUND(K1151*L1151,2)</f>
        <v>1189.8599999999999</v>
      </c>
    </row>
    <row r="1152" spans="1:13" ht="0.95" customHeight="1" x14ac:dyDescent="0.25">
      <c r="A1152" s="16"/>
      <c r="B1152" s="16"/>
      <c r="C1152" s="16"/>
      <c r="D1152" s="26"/>
      <c r="E1152" s="16"/>
      <c r="F1152" s="16"/>
      <c r="G1152" s="16"/>
      <c r="H1152" s="16"/>
      <c r="I1152" s="16"/>
      <c r="J1152" s="16"/>
      <c r="K1152" s="16"/>
      <c r="L1152" s="16"/>
      <c r="M1152" s="16"/>
    </row>
    <row r="1153" spans="1:13" ht="22.5" x14ac:dyDescent="0.25">
      <c r="A1153" s="8" t="s">
        <v>619</v>
      </c>
      <c r="B1153" s="9" t="s">
        <v>19</v>
      </c>
      <c r="C1153" s="9" t="s">
        <v>608</v>
      </c>
      <c r="D1153" s="18" t="s">
        <v>620</v>
      </c>
      <c r="E1153" s="10"/>
      <c r="F1153" s="10"/>
      <c r="G1153" s="10"/>
      <c r="H1153" s="10"/>
      <c r="I1153" s="10"/>
      <c r="J1153" s="10"/>
      <c r="K1153" s="11">
        <f>K1157</f>
        <v>4</v>
      </c>
      <c r="L1153" s="11">
        <f>L1157</f>
        <v>912.73</v>
      </c>
      <c r="M1153" s="11">
        <f>M1157</f>
        <v>3650.92</v>
      </c>
    </row>
    <row r="1154" spans="1:13" ht="101.25" x14ac:dyDescent="0.25">
      <c r="A1154" s="10"/>
      <c r="B1154" s="10"/>
      <c r="C1154" s="10"/>
      <c r="D1154" s="18" t="s">
        <v>621</v>
      </c>
      <c r="E1154" s="10"/>
      <c r="F1154" s="10"/>
      <c r="G1154" s="10"/>
      <c r="H1154" s="10"/>
      <c r="I1154" s="10"/>
      <c r="J1154" s="10"/>
      <c r="K1154" s="10"/>
      <c r="L1154" s="10"/>
      <c r="M1154" s="10"/>
    </row>
    <row r="1155" spans="1:13" x14ac:dyDescent="0.25">
      <c r="A1155" s="10"/>
      <c r="B1155" s="10"/>
      <c r="C1155" s="9" t="s">
        <v>23</v>
      </c>
      <c r="D1155" s="25"/>
      <c r="E1155" s="9" t="s">
        <v>272</v>
      </c>
      <c r="F1155" s="12">
        <v>1</v>
      </c>
      <c r="G1155" s="13">
        <v>0</v>
      </c>
      <c r="H1155" s="13">
        <v>0</v>
      </c>
      <c r="I1155" s="13">
        <v>0</v>
      </c>
      <c r="J1155" s="11">
        <f>OR(F1155&lt;&gt;0,G1155&lt;&gt;0,H1155&lt;&gt;0,I1155&lt;&gt;0)*(F1155 + (F1155 = 0))*(G1155 + (G1155 = 0))*(H1155 + (H1155 = 0))*(I1155 + (I1155 = 0))</f>
        <v>1</v>
      </c>
      <c r="K1155" s="10"/>
      <c r="L1155" s="10"/>
      <c r="M1155" s="10"/>
    </row>
    <row r="1156" spans="1:13" x14ac:dyDescent="0.25">
      <c r="A1156" s="10"/>
      <c r="B1156" s="10"/>
      <c r="C1156" s="9" t="s">
        <v>23</v>
      </c>
      <c r="D1156" s="25"/>
      <c r="E1156" s="9" t="s">
        <v>569</v>
      </c>
      <c r="F1156" s="12">
        <v>3</v>
      </c>
      <c r="G1156" s="13">
        <v>0</v>
      </c>
      <c r="H1156" s="13">
        <v>0</v>
      </c>
      <c r="I1156" s="13">
        <v>0</v>
      </c>
      <c r="J1156" s="11">
        <f>OR(F1156&lt;&gt;0,G1156&lt;&gt;0,H1156&lt;&gt;0,I1156&lt;&gt;0)*(F1156 + (F1156 = 0))*(G1156 + (G1156 = 0))*(H1156 + (H1156 = 0))*(I1156 + (I1156 = 0))</f>
        <v>3</v>
      </c>
      <c r="K1156" s="10"/>
      <c r="L1156" s="10"/>
      <c r="M1156" s="10"/>
    </row>
    <row r="1157" spans="1:13" x14ac:dyDescent="0.25">
      <c r="A1157" s="10"/>
      <c r="B1157" s="10"/>
      <c r="C1157" s="10"/>
      <c r="D1157" s="25"/>
      <c r="E1157" s="10"/>
      <c r="F1157" s="10"/>
      <c r="G1157" s="10"/>
      <c r="H1157" s="10"/>
      <c r="I1157" s="10"/>
      <c r="J1157" s="14" t="s">
        <v>622</v>
      </c>
      <c r="K1157" s="15">
        <f>SUM(J1155:J1156)</f>
        <v>4</v>
      </c>
      <c r="L1157" s="13">
        <v>912.73</v>
      </c>
      <c r="M1157" s="15">
        <f>ROUND(K1157*L1157,2)</f>
        <v>3650.92</v>
      </c>
    </row>
    <row r="1158" spans="1:13" ht="0.95" customHeight="1" x14ac:dyDescent="0.25">
      <c r="A1158" s="16"/>
      <c r="B1158" s="16"/>
      <c r="C1158" s="16"/>
      <c r="D1158" s="26"/>
      <c r="E1158" s="16"/>
      <c r="F1158" s="16"/>
      <c r="G1158" s="16"/>
      <c r="H1158" s="16"/>
      <c r="I1158" s="16"/>
      <c r="J1158" s="16"/>
      <c r="K1158" s="16"/>
      <c r="L1158" s="16"/>
      <c r="M1158" s="16"/>
    </row>
    <row r="1159" spans="1:13" x14ac:dyDescent="0.25">
      <c r="A1159" s="8" t="s">
        <v>623</v>
      </c>
      <c r="B1159" s="9" t="s">
        <v>19</v>
      </c>
      <c r="C1159" s="9" t="s">
        <v>608</v>
      </c>
      <c r="D1159" s="18" t="s">
        <v>624</v>
      </c>
      <c r="E1159" s="10"/>
      <c r="F1159" s="10"/>
      <c r="G1159" s="10"/>
      <c r="H1159" s="10"/>
      <c r="I1159" s="10"/>
      <c r="J1159" s="10"/>
      <c r="K1159" s="11">
        <f>K1164</f>
        <v>6</v>
      </c>
      <c r="L1159" s="11">
        <f>L1164</f>
        <v>912.73</v>
      </c>
      <c r="M1159" s="11">
        <f>M1164</f>
        <v>5476.38</v>
      </c>
    </row>
    <row r="1160" spans="1:13" ht="101.25" x14ac:dyDescent="0.25">
      <c r="A1160" s="10"/>
      <c r="B1160" s="10"/>
      <c r="C1160" s="10"/>
      <c r="D1160" s="18" t="s">
        <v>621</v>
      </c>
      <c r="E1160" s="10"/>
      <c r="F1160" s="10"/>
      <c r="G1160" s="10"/>
      <c r="H1160" s="10"/>
      <c r="I1160" s="10"/>
      <c r="J1160" s="10"/>
      <c r="K1160" s="10"/>
      <c r="L1160" s="10"/>
      <c r="M1160" s="10"/>
    </row>
    <row r="1161" spans="1:13" x14ac:dyDescent="0.25">
      <c r="A1161" s="10"/>
      <c r="B1161" s="10"/>
      <c r="C1161" s="9" t="s">
        <v>23</v>
      </c>
      <c r="D1161" s="25"/>
      <c r="E1161" s="9" t="s">
        <v>419</v>
      </c>
      <c r="F1161" s="12">
        <v>2</v>
      </c>
      <c r="G1161" s="13">
        <v>0</v>
      </c>
      <c r="H1161" s="13">
        <v>0</v>
      </c>
      <c r="I1161" s="13">
        <v>0</v>
      </c>
      <c r="J1161" s="11">
        <f>OR(F1161&lt;&gt;0,G1161&lt;&gt;0,H1161&lt;&gt;0,I1161&lt;&gt;0)*(F1161 + (F1161 = 0))*(G1161 + (G1161 = 0))*(H1161 + (H1161 = 0))*(I1161 + (I1161 = 0))</f>
        <v>2</v>
      </c>
      <c r="K1161" s="10"/>
      <c r="L1161" s="10"/>
      <c r="M1161" s="10"/>
    </row>
    <row r="1162" spans="1:13" x14ac:dyDescent="0.25">
      <c r="A1162" s="10"/>
      <c r="B1162" s="10"/>
      <c r="C1162" s="9" t="s">
        <v>23</v>
      </c>
      <c r="D1162" s="25"/>
      <c r="E1162" s="9" t="s">
        <v>29</v>
      </c>
      <c r="F1162" s="12">
        <v>2</v>
      </c>
      <c r="G1162" s="13">
        <v>0</v>
      </c>
      <c r="H1162" s="13">
        <v>0</v>
      </c>
      <c r="I1162" s="13">
        <v>0</v>
      </c>
      <c r="J1162" s="11">
        <f>OR(F1162&lt;&gt;0,G1162&lt;&gt;0,H1162&lt;&gt;0,I1162&lt;&gt;0)*(F1162 + (F1162 = 0))*(G1162 + (G1162 = 0))*(H1162 + (H1162 = 0))*(I1162 + (I1162 = 0))</f>
        <v>2</v>
      </c>
      <c r="K1162" s="10"/>
      <c r="L1162" s="10"/>
      <c r="M1162" s="10"/>
    </row>
    <row r="1163" spans="1:13" x14ac:dyDescent="0.25">
      <c r="A1163" s="10"/>
      <c r="B1163" s="10"/>
      <c r="C1163" s="9" t="s">
        <v>23</v>
      </c>
      <c r="D1163" s="25"/>
      <c r="E1163" s="9" t="s">
        <v>625</v>
      </c>
      <c r="F1163" s="12">
        <v>2</v>
      </c>
      <c r="G1163" s="13">
        <v>0</v>
      </c>
      <c r="H1163" s="13">
        <v>0</v>
      </c>
      <c r="I1163" s="13">
        <v>0</v>
      </c>
      <c r="J1163" s="11">
        <f>OR(F1163&lt;&gt;0,G1163&lt;&gt;0,H1163&lt;&gt;0,I1163&lt;&gt;0)*(F1163 + (F1163 = 0))*(G1163 + (G1163 = 0))*(H1163 + (H1163 = 0))*(I1163 + (I1163 = 0))</f>
        <v>2</v>
      </c>
      <c r="K1163" s="10"/>
      <c r="L1163" s="10"/>
      <c r="M1163" s="10"/>
    </row>
    <row r="1164" spans="1:13" x14ac:dyDescent="0.25">
      <c r="A1164" s="10"/>
      <c r="B1164" s="10"/>
      <c r="C1164" s="10"/>
      <c r="D1164" s="25"/>
      <c r="E1164" s="10"/>
      <c r="F1164" s="10"/>
      <c r="G1164" s="10"/>
      <c r="H1164" s="10"/>
      <c r="I1164" s="10"/>
      <c r="J1164" s="14" t="s">
        <v>626</v>
      </c>
      <c r="K1164" s="15">
        <f>SUM(J1161:J1163)</f>
        <v>6</v>
      </c>
      <c r="L1164" s="13">
        <v>912.73</v>
      </c>
      <c r="M1164" s="15">
        <f>ROUND(K1164*L1164,2)</f>
        <v>5476.38</v>
      </c>
    </row>
    <row r="1165" spans="1:13" ht="0.95" customHeight="1" x14ac:dyDescent="0.25">
      <c r="A1165" s="16"/>
      <c r="B1165" s="16"/>
      <c r="C1165" s="16"/>
      <c r="D1165" s="26"/>
      <c r="E1165" s="16"/>
      <c r="F1165" s="16"/>
      <c r="G1165" s="16"/>
      <c r="H1165" s="16"/>
      <c r="I1165" s="16"/>
      <c r="J1165" s="16"/>
      <c r="K1165" s="16"/>
      <c r="L1165" s="16"/>
      <c r="M1165" s="16"/>
    </row>
    <row r="1166" spans="1:13" ht="22.5" x14ac:dyDescent="0.25">
      <c r="A1166" s="8" t="s">
        <v>627</v>
      </c>
      <c r="B1166" s="9" t="s">
        <v>19</v>
      </c>
      <c r="C1166" s="9" t="s">
        <v>608</v>
      </c>
      <c r="D1166" s="18" t="s">
        <v>628</v>
      </c>
      <c r="E1166" s="10"/>
      <c r="F1166" s="10"/>
      <c r="G1166" s="10"/>
      <c r="H1166" s="10"/>
      <c r="I1166" s="10"/>
      <c r="J1166" s="10"/>
      <c r="K1166" s="11">
        <f>K1169</f>
        <v>1</v>
      </c>
      <c r="L1166" s="11">
        <f>L1169</f>
        <v>1435.07</v>
      </c>
      <c r="M1166" s="11">
        <f>M1169</f>
        <v>1435.07</v>
      </c>
    </row>
    <row r="1167" spans="1:13" ht="78.75" x14ac:dyDescent="0.25">
      <c r="A1167" s="10"/>
      <c r="B1167" s="10"/>
      <c r="C1167" s="10"/>
      <c r="D1167" s="18" t="s">
        <v>629</v>
      </c>
      <c r="E1167" s="10"/>
      <c r="F1167" s="10"/>
      <c r="G1167" s="10"/>
      <c r="H1167" s="10"/>
      <c r="I1167" s="10"/>
      <c r="J1167" s="10"/>
      <c r="K1167" s="10"/>
      <c r="L1167" s="10"/>
      <c r="M1167" s="10"/>
    </row>
    <row r="1168" spans="1:13" x14ac:dyDescent="0.25">
      <c r="A1168" s="10"/>
      <c r="B1168" s="10"/>
      <c r="C1168" s="9" t="s">
        <v>23</v>
      </c>
      <c r="D1168" s="25"/>
      <c r="E1168" s="9" t="s">
        <v>630</v>
      </c>
      <c r="F1168" s="12">
        <v>1</v>
      </c>
      <c r="G1168" s="13">
        <v>0</v>
      </c>
      <c r="H1168" s="13">
        <v>0</v>
      </c>
      <c r="I1168" s="13">
        <v>0</v>
      </c>
      <c r="J1168" s="11">
        <f>OR(F1168&lt;&gt;0,G1168&lt;&gt;0,H1168&lt;&gt;0,I1168&lt;&gt;0)*(F1168 + (F1168 = 0))*(G1168 + (G1168 = 0))*(H1168 + (H1168 = 0))*(I1168 + (I1168 = 0))</f>
        <v>1</v>
      </c>
      <c r="K1168" s="10"/>
      <c r="L1168" s="10"/>
      <c r="M1168" s="10"/>
    </row>
    <row r="1169" spans="1:13" x14ac:dyDescent="0.25">
      <c r="A1169" s="10"/>
      <c r="B1169" s="10"/>
      <c r="C1169" s="10"/>
      <c r="D1169" s="25"/>
      <c r="E1169" s="10"/>
      <c r="F1169" s="10"/>
      <c r="G1169" s="10"/>
      <c r="H1169" s="10"/>
      <c r="I1169" s="10"/>
      <c r="J1169" s="14" t="s">
        <v>631</v>
      </c>
      <c r="K1169" s="15">
        <f>J1168</f>
        <v>1</v>
      </c>
      <c r="L1169" s="13">
        <v>1435.07</v>
      </c>
      <c r="M1169" s="15">
        <f>ROUND(K1169*L1169,2)</f>
        <v>1435.07</v>
      </c>
    </row>
    <row r="1170" spans="1:13" ht="0.95" customHeight="1" x14ac:dyDescent="0.25">
      <c r="A1170" s="16"/>
      <c r="B1170" s="16"/>
      <c r="C1170" s="16"/>
      <c r="D1170" s="26"/>
      <c r="E1170" s="16"/>
      <c r="F1170" s="16"/>
      <c r="G1170" s="16"/>
      <c r="H1170" s="16"/>
      <c r="I1170" s="16"/>
      <c r="J1170" s="16"/>
      <c r="K1170" s="16"/>
      <c r="L1170" s="16"/>
      <c r="M1170" s="16"/>
    </row>
    <row r="1171" spans="1:13" ht="22.5" x14ac:dyDescent="0.25">
      <c r="A1171" s="8" t="s">
        <v>632</v>
      </c>
      <c r="B1171" s="9" t="s">
        <v>19</v>
      </c>
      <c r="C1171" s="9" t="s">
        <v>608</v>
      </c>
      <c r="D1171" s="18" t="s">
        <v>633</v>
      </c>
      <c r="E1171" s="10"/>
      <c r="F1171" s="10"/>
      <c r="G1171" s="10"/>
      <c r="H1171" s="10"/>
      <c r="I1171" s="10"/>
      <c r="J1171" s="10"/>
      <c r="K1171" s="11">
        <f>K1174</f>
        <v>2</v>
      </c>
      <c r="L1171" s="11">
        <f>L1174</f>
        <v>1445.65</v>
      </c>
      <c r="M1171" s="11">
        <f>M1174</f>
        <v>2891.3</v>
      </c>
    </row>
    <row r="1172" spans="1:13" ht="78.75" x14ac:dyDescent="0.25">
      <c r="A1172" s="10"/>
      <c r="B1172" s="10"/>
      <c r="C1172" s="10"/>
      <c r="D1172" s="18" t="s">
        <v>634</v>
      </c>
      <c r="E1172" s="10"/>
      <c r="F1172" s="10"/>
      <c r="G1172" s="10"/>
      <c r="H1172" s="10"/>
      <c r="I1172" s="10"/>
      <c r="J1172" s="10"/>
      <c r="K1172" s="10"/>
      <c r="L1172" s="10"/>
      <c r="M1172" s="10"/>
    </row>
    <row r="1173" spans="1:13" x14ac:dyDescent="0.25">
      <c r="A1173" s="10"/>
      <c r="B1173" s="10"/>
      <c r="C1173" s="9" t="s">
        <v>23</v>
      </c>
      <c r="D1173" s="25"/>
      <c r="E1173" s="9" t="s">
        <v>635</v>
      </c>
      <c r="F1173" s="12">
        <v>2</v>
      </c>
      <c r="G1173" s="13">
        <v>0</v>
      </c>
      <c r="H1173" s="13">
        <v>0</v>
      </c>
      <c r="I1173" s="13">
        <v>0</v>
      </c>
      <c r="J1173" s="11">
        <f>OR(F1173&lt;&gt;0,G1173&lt;&gt;0,H1173&lt;&gt;0,I1173&lt;&gt;0)*(F1173 + (F1173 = 0))*(G1173 + (G1173 = 0))*(H1173 + (H1173 = 0))*(I1173 + (I1173 = 0))</f>
        <v>2</v>
      </c>
      <c r="K1173" s="10"/>
      <c r="L1173" s="10"/>
      <c r="M1173" s="10"/>
    </row>
    <row r="1174" spans="1:13" x14ac:dyDescent="0.25">
      <c r="A1174" s="10"/>
      <c r="B1174" s="10"/>
      <c r="C1174" s="10"/>
      <c r="D1174" s="25"/>
      <c r="E1174" s="10"/>
      <c r="F1174" s="10"/>
      <c r="G1174" s="10"/>
      <c r="H1174" s="10"/>
      <c r="I1174" s="10"/>
      <c r="J1174" s="14" t="s">
        <v>636</v>
      </c>
      <c r="K1174" s="15">
        <f>J1173</f>
        <v>2</v>
      </c>
      <c r="L1174" s="13">
        <v>1445.65</v>
      </c>
      <c r="M1174" s="15">
        <f>ROUND(K1174*L1174,2)</f>
        <v>2891.3</v>
      </c>
    </row>
    <row r="1175" spans="1:13" ht="0.95" customHeight="1" x14ac:dyDescent="0.25">
      <c r="A1175" s="16"/>
      <c r="B1175" s="16"/>
      <c r="C1175" s="16"/>
      <c r="D1175" s="26"/>
      <c r="E1175" s="16"/>
      <c r="F1175" s="16"/>
      <c r="G1175" s="16"/>
      <c r="H1175" s="16"/>
      <c r="I1175" s="16"/>
      <c r="J1175" s="16"/>
      <c r="K1175" s="16"/>
      <c r="L1175" s="16"/>
      <c r="M1175" s="16"/>
    </row>
    <row r="1176" spans="1:13" ht="22.5" x14ac:dyDescent="0.25">
      <c r="A1176" s="8" t="s">
        <v>637</v>
      </c>
      <c r="B1176" s="9" t="s">
        <v>19</v>
      </c>
      <c r="C1176" s="9" t="s">
        <v>608</v>
      </c>
      <c r="D1176" s="18" t="s">
        <v>638</v>
      </c>
      <c r="E1176" s="10"/>
      <c r="F1176" s="10"/>
      <c r="G1176" s="10"/>
      <c r="H1176" s="10"/>
      <c r="I1176" s="10"/>
      <c r="J1176" s="10"/>
      <c r="K1176" s="11">
        <f>K1180</f>
        <v>2</v>
      </c>
      <c r="L1176" s="11">
        <f>L1180</f>
        <v>1787.1</v>
      </c>
      <c r="M1176" s="11">
        <f>M1180</f>
        <v>3574.2</v>
      </c>
    </row>
    <row r="1177" spans="1:13" ht="101.25" x14ac:dyDescent="0.25">
      <c r="A1177" s="10"/>
      <c r="B1177" s="10"/>
      <c r="C1177" s="10"/>
      <c r="D1177" s="18" t="s">
        <v>639</v>
      </c>
      <c r="E1177" s="10"/>
      <c r="F1177" s="10"/>
      <c r="G1177" s="10"/>
      <c r="H1177" s="10"/>
      <c r="I1177" s="10"/>
      <c r="J1177" s="10"/>
      <c r="K1177" s="10"/>
      <c r="L1177" s="10"/>
      <c r="M1177" s="10"/>
    </row>
    <row r="1178" spans="1:13" x14ac:dyDescent="0.25">
      <c r="A1178" s="10"/>
      <c r="B1178" s="10"/>
      <c r="C1178" s="9" t="s">
        <v>23</v>
      </c>
      <c r="D1178" s="25"/>
      <c r="E1178" s="9" t="s">
        <v>640</v>
      </c>
      <c r="F1178" s="12">
        <v>1</v>
      </c>
      <c r="G1178" s="13">
        <v>0</v>
      </c>
      <c r="H1178" s="13">
        <v>0</v>
      </c>
      <c r="I1178" s="13">
        <v>0</v>
      </c>
      <c r="J1178" s="11">
        <f>OR(F1178&lt;&gt;0,G1178&lt;&gt;0,H1178&lt;&gt;0,I1178&lt;&gt;0)*(F1178 + (F1178 = 0))*(G1178 + (G1178 = 0))*(H1178 + (H1178 = 0))*(I1178 + (I1178 = 0))</f>
        <v>1</v>
      </c>
      <c r="K1178" s="10"/>
      <c r="L1178" s="10"/>
      <c r="M1178" s="10"/>
    </row>
    <row r="1179" spans="1:13" x14ac:dyDescent="0.25">
      <c r="A1179" s="10"/>
      <c r="B1179" s="10"/>
      <c r="C1179" s="9" t="s">
        <v>23</v>
      </c>
      <c r="D1179" s="25"/>
      <c r="E1179" s="9" t="s">
        <v>641</v>
      </c>
      <c r="F1179" s="12">
        <v>1</v>
      </c>
      <c r="G1179" s="13">
        <v>0</v>
      </c>
      <c r="H1179" s="13">
        <v>0</v>
      </c>
      <c r="I1179" s="13">
        <v>0</v>
      </c>
      <c r="J1179" s="11">
        <f>OR(F1179&lt;&gt;0,G1179&lt;&gt;0,H1179&lt;&gt;0,I1179&lt;&gt;0)*(F1179 + (F1179 = 0))*(G1179 + (G1179 = 0))*(H1179 + (H1179 = 0))*(I1179 + (I1179 = 0))</f>
        <v>1</v>
      </c>
      <c r="K1179" s="10"/>
      <c r="L1179" s="10"/>
      <c r="M1179" s="10"/>
    </row>
    <row r="1180" spans="1:13" x14ac:dyDescent="0.25">
      <c r="A1180" s="10"/>
      <c r="B1180" s="10"/>
      <c r="C1180" s="10"/>
      <c r="D1180" s="25"/>
      <c r="E1180" s="10"/>
      <c r="F1180" s="10"/>
      <c r="G1180" s="10"/>
      <c r="H1180" s="10"/>
      <c r="I1180" s="10"/>
      <c r="J1180" s="14" t="s">
        <v>642</v>
      </c>
      <c r="K1180" s="15">
        <f>SUM(J1178:J1179)</f>
        <v>2</v>
      </c>
      <c r="L1180" s="13">
        <v>1787.1</v>
      </c>
      <c r="M1180" s="15">
        <f>ROUND(K1180*L1180,2)</f>
        <v>3574.2</v>
      </c>
    </row>
    <row r="1181" spans="1:13" ht="0.95" customHeight="1" x14ac:dyDescent="0.25">
      <c r="A1181" s="16"/>
      <c r="B1181" s="16"/>
      <c r="C1181" s="16"/>
      <c r="D1181" s="26"/>
      <c r="E1181" s="16"/>
      <c r="F1181" s="16"/>
      <c r="G1181" s="16"/>
      <c r="H1181" s="16"/>
      <c r="I1181" s="16"/>
      <c r="J1181" s="16"/>
      <c r="K1181" s="16"/>
      <c r="L1181" s="16"/>
      <c r="M1181" s="16"/>
    </row>
    <row r="1182" spans="1:13" x14ac:dyDescent="0.25">
      <c r="A1182" s="8" t="s">
        <v>643</v>
      </c>
      <c r="B1182" s="9" t="s">
        <v>19</v>
      </c>
      <c r="C1182" s="9" t="s">
        <v>608</v>
      </c>
      <c r="D1182" s="18" t="s">
        <v>644</v>
      </c>
      <c r="E1182" s="10"/>
      <c r="F1182" s="10"/>
      <c r="G1182" s="10"/>
      <c r="H1182" s="10"/>
      <c r="I1182" s="10"/>
      <c r="J1182" s="10"/>
      <c r="K1182" s="11">
        <f>K1185</f>
        <v>27</v>
      </c>
      <c r="L1182" s="11">
        <f>L1185</f>
        <v>11.34</v>
      </c>
      <c r="M1182" s="11">
        <f>M1185</f>
        <v>306.18</v>
      </c>
    </row>
    <row r="1183" spans="1:13" ht="45" x14ac:dyDescent="0.25">
      <c r="A1183" s="10"/>
      <c r="B1183" s="10"/>
      <c r="C1183" s="10"/>
      <c r="D1183" s="18" t="s">
        <v>645</v>
      </c>
      <c r="E1183" s="10"/>
      <c r="F1183" s="10"/>
      <c r="G1183" s="10"/>
      <c r="H1183" s="10"/>
      <c r="I1183" s="10"/>
      <c r="J1183" s="10"/>
      <c r="K1183" s="10"/>
      <c r="L1183" s="10"/>
      <c r="M1183" s="10"/>
    </row>
    <row r="1184" spans="1:13" x14ac:dyDescent="0.25">
      <c r="A1184" s="10"/>
      <c r="B1184" s="10"/>
      <c r="C1184" s="9" t="s">
        <v>23</v>
      </c>
      <c r="D1184" s="25"/>
      <c r="E1184" s="9" t="s">
        <v>16</v>
      </c>
      <c r="F1184" s="12">
        <v>27</v>
      </c>
      <c r="G1184" s="13">
        <v>0</v>
      </c>
      <c r="H1184" s="13">
        <v>0</v>
      </c>
      <c r="I1184" s="13">
        <v>0</v>
      </c>
      <c r="J1184" s="11">
        <f>OR(F1184&lt;&gt;0,G1184&lt;&gt;0,H1184&lt;&gt;0,I1184&lt;&gt;0)*(F1184 + (F1184 = 0))*(G1184 + (G1184 = 0))*(H1184 + (H1184 = 0))*(I1184 + (I1184 = 0))</f>
        <v>27</v>
      </c>
      <c r="K1184" s="10"/>
      <c r="L1184" s="10"/>
      <c r="M1184" s="10"/>
    </row>
    <row r="1185" spans="1:13" x14ac:dyDescent="0.25">
      <c r="A1185" s="10"/>
      <c r="B1185" s="10"/>
      <c r="C1185" s="10"/>
      <c r="D1185" s="25"/>
      <c r="E1185" s="10"/>
      <c r="F1185" s="10"/>
      <c r="G1185" s="10"/>
      <c r="H1185" s="10"/>
      <c r="I1185" s="10"/>
      <c r="J1185" s="14" t="s">
        <v>646</v>
      </c>
      <c r="K1185" s="15">
        <f>J1184</f>
        <v>27</v>
      </c>
      <c r="L1185" s="13">
        <v>11.34</v>
      </c>
      <c r="M1185" s="15">
        <f>ROUND(K1185*L1185,2)</f>
        <v>306.18</v>
      </c>
    </row>
    <row r="1186" spans="1:13" ht="0.95" customHeight="1" x14ac:dyDescent="0.25">
      <c r="A1186" s="16"/>
      <c r="B1186" s="16"/>
      <c r="C1186" s="16"/>
      <c r="D1186" s="26"/>
      <c r="E1186" s="16"/>
      <c r="F1186" s="16"/>
      <c r="G1186" s="16"/>
      <c r="H1186" s="16"/>
      <c r="I1186" s="16"/>
      <c r="J1186" s="16"/>
      <c r="K1186" s="16"/>
      <c r="L1186" s="16"/>
      <c r="M1186" s="16"/>
    </row>
    <row r="1187" spans="1:13" x14ac:dyDescent="0.25">
      <c r="A1187" s="8" t="s">
        <v>647</v>
      </c>
      <c r="B1187" s="9" t="s">
        <v>19</v>
      </c>
      <c r="C1187" s="9" t="s">
        <v>104</v>
      </c>
      <c r="D1187" s="18" t="s">
        <v>648</v>
      </c>
      <c r="E1187" s="10"/>
      <c r="F1187" s="10"/>
      <c r="G1187" s="10"/>
      <c r="H1187" s="10"/>
      <c r="I1187" s="10"/>
      <c r="J1187" s="10"/>
      <c r="K1187" s="11">
        <f>K1190</f>
        <v>1.4</v>
      </c>
      <c r="L1187" s="11">
        <f>L1190</f>
        <v>128.16999999999999</v>
      </c>
      <c r="M1187" s="11">
        <f>M1190</f>
        <v>179.44</v>
      </c>
    </row>
    <row r="1188" spans="1:13" ht="67.5" x14ac:dyDescent="0.25">
      <c r="A1188" s="10"/>
      <c r="B1188" s="10"/>
      <c r="C1188" s="10"/>
      <c r="D1188" s="18" t="s">
        <v>649</v>
      </c>
      <c r="E1188" s="10"/>
      <c r="F1188" s="10"/>
      <c r="G1188" s="10"/>
      <c r="H1188" s="10"/>
      <c r="I1188" s="10"/>
      <c r="J1188" s="10"/>
      <c r="K1188" s="10"/>
      <c r="L1188" s="10"/>
      <c r="M1188" s="10"/>
    </row>
    <row r="1189" spans="1:13" x14ac:dyDescent="0.25">
      <c r="A1189" s="10"/>
      <c r="B1189" s="10"/>
      <c r="C1189" s="9" t="s">
        <v>23</v>
      </c>
      <c r="D1189" s="25"/>
      <c r="E1189" s="9" t="s">
        <v>16</v>
      </c>
      <c r="F1189" s="12">
        <v>1</v>
      </c>
      <c r="G1189" s="13">
        <v>1.4</v>
      </c>
      <c r="H1189" s="13">
        <v>0</v>
      </c>
      <c r="I1189" s="13">
        <v>0</v>
      </c>
      <c r="J1189" s="11">
        <f>OR(F1189&lt;&gt;0,G1189&lt;&gt;0,H1189&lt;&gt;0,I1189&lt;&gt;0)*(F1189 + (F1189 = 0))*(G1189 + (G1189 = 0))*(H1189 + (H1189 = 0))*(I1189 + (I1189 = 0))</f>
        <v>1.4</v>
      </c>
      <c r="K1189" s="10"/>
      <c r="L1189" s="10"/>
      <c r="M1189" s="10"/>
    </row>
    <row r="1190" spans="1:13" x14ac:dyDescent="0.25">
      <c r="A1190" s="10"/>
      <c r="B1190" s="10"/>
      <c r="C1190" s="10"/>
      <c r="D1190" s="25"/>
      <c r="E1190" s="10"/>
      <c r="F1190" s="10"/>
      <c r="G1190" s="10"/>
      <c r="H1190" s="10"/>
      <c r="I1190" s="10"/>
      <c r="J1190" s="14" t="s">
        <v>650</v>
      </c>
      <c r="K1190" s="15">
        <f>J1189</f>
        <v>1.4</v>
      </c>
      <c r="L1190" s="13">
        <v>128.16999999999999</v>
      </c>
      <c r="M1190" s="15">
        <f>ROUND(K1190*L1190,2)</f>
        <v>179.44</v>
      </c>
    </row>
    <row r="1191" spans="1:13" ht="0.95" customHeight="1" x14ac:dyDescent="0.25">
      <c r="A1191" s="16"/>
      <c r="B1191" s="16"/>
      <c r="C1191" s="16"/>
      <c r="D1191" s="26"/>
      <c r="E1191" s="16"/>
      <c r="F1191" s="16"/>
      <c r="G1191" s="16"/>
      <c r="H1191" s="16"/>
      <c r="I1191" s="16"/>
      <c r="J1191" s="16"/>
      <c r="K1191" s="16"/>
      <c r="L1191" s="16"/>
      <c r="M1191" s="16"/>
    </row>
    <row r="1192" spans="1:13" ht="22.5" x14ac:dyDescent="0.25">
      <c r="A1192" s="8" t="s">
        <v>651</v>
      </c>
      <c r="B1192" s="9" t="s">
        <v>19</v>
      </c>
      <c r="C1192" s="9" t="s">
        <v>141</v>
      </c>
      <c r="D1192" s="18" t="s">
        <v>652</v>
      </c>
      <c r="E1192" s="10"/>
      <c r="F1192" s="10"/>
      <c r="G1192" s="10"/>
      <c r="H1192" s="10"/>
      <c r="I1192" s="10"/>
      <c r="J1192" s="10"/>
      <c r="K1192" s="11">
        <f>K1195</f>
        <v>17</v>
      </c>
      <c r="L1192" s="11">
        <f>L1195</f>
        <v>135.22</v>
      </c>
      <c r="M1192" s="11">
        <f>M1195</f>
        <v>2298.7399999999998</v>
      </c>
    </row>
    <row r="1193" spans="1:13" ht="45" x14ac:dyDescent="0.25">
      <c r="A1193" s="10"/>
      <c r="B1193" s="10"/>
      <c r="C1193" s="10"/>
      <c r="D1193" s="18" t="s">
        <v>653</v>
      </c>
      <c r="E1193" s="10"/>
      <c r="F1193" s="10"/>
      <c r="G1193" s="10"/>
      <c r="H1193" s="10"/>
      <c r="I1193" s="10"/>
      <c r="J1193" s="10"/>
      <c r="K1193" s="10"/>
      <c r="L1193" s="10"/>
      <c r="M1193" s="10"/>
    </row>
    <row r="1194" spans="1:13" x14ac:dyDescent="0.25">
      <c r="A1194" s="10"/>
      <c r="B1194" s="10"/>
      <c r="C1194" s="9" t="s">
        <v>23</v>
      </c>
      <c r="D1194" s="25"/>
      <c r="E1194" s="9" t="s">
        <v>16</v>
      </c>
      <c r="F1194" s="12">
        <v>17</v>
      </c>
      <c r="G1194" s="13">
        <v>0</v>
      </c>
      <c r="H1194" s="13">
        <v>0</v>
      </c>
      <c r="I1194" s="13">
        <v>0</v>
      </c>
      <c r="J1194" s="11">
        <f>OR(F1194&lt;&gt;0,G1194&lt;&gt;0,H1194&lt;&gt;0,I1194&lt;&gt;0)*(F1194 + (F1194 = 0))*(G1194 + (G1194 = 0))*(H1194 + (H1194 = 0))*(I1194 + (I1194 = 0))</f>
        <v>17</v>
      </c>
      <c r="K1194" s="10"/>
      <c r="L1194" s="10"/>
      <c r="M1194" s="10"/>
    </row>
    <row r="1195" spans="1:13" x14ac:dyDescent="0.25">
      <c r="A1195" s="10"/>
      <c r="B1195" s="10"/>
      <c r="C1195" s="10"/>
      <c r="D1195" s="25"/>
      <c r="E1195" s="10"/>
      <c r="F1195" s="10"/>
      <c r="G1195" s="10"/>
      <c r="H1195" s="10"/>
      <c r="I1195" s="10"/>
      <c r="J1195" s="14" t="s">
        <v>654</v>
      </c>
      <c r="K1195" s="15">
        <f>J1194</f>
        <v>17</v>
      </c>
      <c r="L1195" s="13">
        <v>135.22</v>
      </c>
      <c r="M1195" s="15">
        <f>ROUND(K1195*L1195,2)</f>
        <v>2298.7399999999998</v>
      </c>
    </row>
    <row r="1196" spans="1:13" ht="0.95" customHeight="1" x14ac:dyDescent="0.25">
      <c r="A1196" s="16"/>
      <c r="B1196" s="16"/>
      <c r="C1196" s="16"/>
      <c r="D1196" s="26"/>
      <c r="E1196" s="16"/>
      <c r="F1196" s="16"/>
      <c r="G1196" s="16"/>
      <c r="H1196" s="16"/>
      <c r="I1196" s="16"/>
      <c r="J1196" s="16"/>
      <c r="K1196" s="16"/>
      <c r="L1196" s="16"/>
      <c r="M1196" s="16"/>
    </row>
    <row r="1197" spans="1:13" x14ac:dyDescent="0.25">
      <c r="A1197" s="8" t="s">
        <v>655</v>
      </c>
      <c r="B1197" s="9" t="s">
        <v>19</v>
      </c>
      <c r="C1197" s="9" t="s">
        <v>141</v>
      </c>
      <c r="D1197" s="18" t="s">
        <v>656</v>
      </c>
      <c r="E1197" s="10"/>
      <c r="F1197" s="10"/>
      <c r="G1197" s="10"/>
      <c r="H1197" s="10"/>
      <c r="I1197" s="10"/>
      <c r="J1197" s="10"/>
      <c r="K1197" s="11">
        <f>K1200</f>
        <v>32</v>
      </c>
      <c r="L1197" s="11">
        <f>L1200</f>
        <v>86.03</v>
      </c>
      <c r="M1197" s="11">
        <f>M1200</f>
        <v>2752.96</v>
      </c>
    </row>
    <row r="1198" spans="1:13" ht="360" x14ac:dyDescent="0.25">
      <c r="A1198" s="10"/>
      <c r="B1198" s="10"/>
      <c r="C1198" s="10"/>
      <c r="D1198" s="18" t="s">
        <v>657</v>
      </c>
      <c r="E1198" s="10"/>
      <c r="F1198" s="10"/>
      <c r="G1198" s="10"/>
      <c r="H1198" s="10"/>
      <c r="I1198" s="10"/>
      <c r="J1198" s="10"/>
      <c r="K1198" s="10"/>
      <c r="L1198" s="10"/>
      <c r="M1198" s="10"/>
    </row>
    <row r="1199" spans="1:13" x14ac:dyDescent="0.25">
      <c r="A1199" s="10"/>
      <c r="B1199" s="10"/>
      <c r="C1199" s="9" t="s">
        <v>23</v>
      </c>
      <c r="D1199" s="25"/>
      <c r="E1199" s="9" t="s">
        <v>177</v>
      </c>
      <c r="F1199" s="12">
        <v>32</v>
      </c>
      <c r="G1199" s="13">
        <v>0</v>
      </c>
      <c r="H1199" s="13">
        <v>0</v>
      </c>
      <c r="I1199" s="13">
        <v>0</v>
      </c>
      <c r="J1199" s="11">
        <f>OR(F1199&lt;&gt;0,G1199&lt;&gt;0,H1199&lt;&gt;0,I1199&lt;&gt;0)*(F1199 + (F1199 = 0))*(G1199 + (G1199 = 0))*(H1199 + (H1199 = 0))*(I1199 + (I1199 = 0))</f>
        <v>32</v>
      </c>
      <c r="K1199" s="10"/>
      <c r="L1199" s="10"/>
      <c r="M1199" s="10"/>
    </row>
    <row r="1200" spans="1:13" x14ac:dyDescent="0.25">
      <c r="A1200" s="10"/>
      <c r="B1200" s="10"/>
      <c r="C1200" s="10"/>
      <c r="D1200" s="25"/>
      <c r="E1200" s="10"/>
      <c r="F1200" s="10"/>
      <c r="G1200" s="10"/>
      <c r="H1200" s="10"/>
      <c r="I1200" s="10"/>
      <c r="J1200" s="14" t="s">
        <v>658</v>
      </c>
      <c r="K1200" s="15">
        <f>J1199</f>
        <v>32</v>
      </c>
      <c r="L1200" s="13">
        <v>86.03</v>
      </c>
      <c r="M1200" s="15">
        <f>ROUND(K1200*L1200,2)</f>
        <v>2752.96</v>
      </c>
    </row>
    <row r="1201" spans="1:13" ht="0.95" customHeight="1" x14ac:dyDescent="0.25">
      <c r="A1201" s="16"/>
      <c r="B1201" s="16"/>
      <c r="C1201" s="16"/>
      <c r="D1201" s="26"/>
      <c r="E1201" s="16"/>
      <c r="F1201" s="16"/>
      <c r="G1201" s="16"/>
      <c r="H1201" s="16"/>
      <c r="I1201" s="16"/>
      <c r="J1201" s="16"/>
      <c r="K1201" s="16"/>
      <c r="L1201" s="16"/>
      <c r="M1201" s="16"/>
    </row>
    <row r="1202" spans="1:13" x14ac:dyDescent="0.25">
      <c r="A1202" s="10"/>
      <c r="B1202" s="10"/>
      <c r="C1202" s="10"/>
      <c r="D1202" s="25"/>
      <c r="E1202" s="10"/>
      <c r="F1202" s="10"/>
      <c r="G1202" s="10"/>
      <c r="H1202" s="10"/>
      <c r="I1202" s="10"/>
      <c r="J1202" s="14" t="s">
        <v>659</v>
      </c>
      <c r="K1202" s="17">
        <v>1</v>
      </c>
      <c r="L1202" s="15">
        <f>M1110+M1117+M1124+M1133+M1148+M1153+M1159+M1166+M1171+M1176+M1182+M1187+M1192+M1197</f>
        <v>74701.59</v>
      </c>
      <c r="M1202" s="15">
        <f>ROUND(K1202*L1202,2)</f>
        <v>74701.59</v>
      </c>
    </row>
    <row r="1203" spans="1:13" ht="0.95" customHeight="1" x14ac:dyDescent="0.25">
      <c r="A1203" s="16"/>
      <c r="B1203" s="16"/>
      <c r="C1203" s="16"/>
      <c r="D1203" s="26"/>
      <c r="E1203" s="16"/>
      <c r="F1203" s="16"/>
      <c r="G1203" s="16"/>
      <c r="H1203" s="16"/>
      <c r="I1203" s="16"/>
      <c r="J1203" s="16"/>
      <c r="K1203" s="16"/>
      <c r="L1203" s="16"/>
      <c r="M1203" s="16"/>
    </row>
    <row r="1204" spans="1:13" x14ac:dyDescent="0.25">
      <c r="A1204" s="4" t="s">
        <v>660</v>
      </c>
      <c r="B1204" s="4" t="s">
        <v>15</v>
      </c>
      <c r="C1204" s="4" t="s">
        <v>16</v>
      </c>
      <c r="D1204" s="24" t="s">
        <v>661</v>
      </c>
      <c r="E1204" s="5"/>
      <c r="F1204" s="5"/>
      <c r="G1204" s="5"/>
      <c r="H1204" s="5"/>
      <c r="I1204" s="5"/>
      <c r="J1204" s="5"/>
      <c r="K1204" s="6">
        <f>K1243</f>
        <v>1</v>
      </c>
      <c r="L1204" s="7">
        <f>L1243</f>
        <v>102068.42</v>
      </c>
      <c r="M1204" s="7">
        <f>M1243</f>
        <v>102068.42</v>
      </c>
    </row>
    <row r="1205" spans="1:13" ht="33.75" x14ac:dyDescent="0.25">
      <c r="A1205" s="8" t="s">
        <v>662</v>
      </c>
      <c r="B1205" s="9" t="s">
        <v>19</v>
      </c>
      <c r="C1205" s="9" t="s">
        <v>20</v>
      </c>
      <c r="D1205" s="18" t="s">
        <v>663</v>
      </c>
      <c r="E1205" s="10"/>
      <c r="F1205" s="10"/>
      <c r="G1205" s="10"/>
      <c r="H1205" s="10"/>
      <c r="I1205" s="10"/>
      <c r="J1205" s="10"/>
      <c r="K1205" s="11">
        <f>K1208</f>
        <v>4</v>
      </c>
      <c r="L1205" s="11">
        <f>L1208</f>
        <v>528.5</v>
      </c>
      <c r="M1205" s="11">
        <f>M1208</f>
        <v>2114</v>
      </c>
    </row>
    <row r="1206" spans="1:13" ht="78.75" x14ac:dyDescent="0.25">
      <c r="A1206" s="10"/>
      <c r="B1206" s="10"/>
      <c r="C1206" s="10"/>
      <c r="D1206" s="18" t="s">
        <v>664</v>
      </c>
      <c r="E1206" s="10"/>
      <c r="F1206" s="10"/>
      <c r="G1206" s="10"/>
      <c r="H1206" s="10"/>
      <c r="I1206" s="10"/>
      <c r="J1206" s="10"/>
      <c r="K1206" s="10"/>
      <c r="L1206" s="10"/>
      <c r="M1206" s="10"/>
    </row>
    <row r="1207" spans="1:13" x14ac:dyDescent="0.25">
      <c r="A1207" s="10"/>
      <c r="B1207" s="10"/>
      <c r="C1207" s="9" t="s">
        <v>23</v>
      </c>
      <c r="D1207" s="25"/>
      <c r="E1207" s="9" t="s">
        <v>665</v>
      </c>
      <c r="F1207" s="12">
        <v>2</v>
      </c>
      <c r="G1207" s="13">
        <v>1</v>
      </c>
      <c r="H1207" s="13">
        <v>0</v>
      </c>
      <c r="I1207" s="13">
        <v>2</v>
      </c>
      <c r="J1207" s="11">
        <f>OR(F1207&lt;&gt;0,G1207&lt;&gt;0,H1207&lt;&gt;0,I1207&lt;&gt;0)*(F1207 + (F1207 = 0))*(G1207 + (G1207 = 0))*(H1207 + (H1207 = 0))*(I1207 + (I1207 = 0))</f>
        <v>4</v>
      </c>
      <c r="K1207" s="10"/>
      <c r="L1207" s="10"/>
      <c r="M1207" s="10"/>
    </row>
    <row r="1208" spans="1:13" x14ac:dyDescent="0.25">
      <c r="A1208" s="10"/>
      <c r="B1208" s="10"/>
      <c r="C1208" s="10"/>
      <c r="D1208" s="25"/>
      <c r="E1208" s="10"/>
      <c r="F1208" s="10"/>
      <c r="G1208" s="10"/>
      <c r="H1208" s="10"/>
      <c r="I1208" s="10"/>
      <c r="J1208" s="14" t="s">
        <v>666</v>
      </c>
      <c r="K1208" s="15">
        <f>J1207</f>
        <v>4</v>
      </c>
      <c r="L1208" s="13">
        <v>528.5</v>
      </c>
      <c r="M1208" s="15">
        <f>ROUND(K1208*L1208,2)</f>
        <v>2114</v>
      </c>
    </row>
    <row r="1209" spans="1:13" ht="0.95" customHeight="1" x14ac:dyDescent="0.25">
      <c r="A1209" s="16"/>
      <c r="B1209" s="16"/>
      <c r="C1209" s="16"/>
      <c r="D1209" s="26"/>
      <c r="E1209" s="16"/>
      <c r="F1209" s="16"/>
      <c r="G1209" s="16"/>
      <c r="H1209" s="16"/>
      <c r="I1209" s="16"/>
      <c r="J1209" s="16"/>
      <c r="K1209" s="16"/>
      <c r="L1209" s="16"/>
      <c r="M1209" s="16"/>
    </row>
    <row r="1210" spans="1:13" ht="22.5" x14ac:dyDescent="0.25">
      <c r="A1210" s="8" t="s">
        <v>667</v>
      </c>
      <c r="B1210" s="9" t="s">
        <v>19</v>
      </c>
      <c r="C1210" s="9" t="s">
        <v>20</v>
      </c>
      <c r="D1210" s="18" t="s">
        <v>668</v>
      </c>
      <c r="E1210" s="10"/>
      <c r="F1210" s="10"/>
      <c r="G1210" s="10"/>
      <c r="H1210" s="10"/>
      <c r="I1210" s="10"/>
      <c r="J1210" s="10"/>
      <c r="K1210" s="11">
        <f>K1223</f>
        <v>103.42</v>
      </c>
      <c r="L1210" s="11">
        <f>L1223</f>
        <v>450.67</v>
      </c>
      <c r="M1210" s="11">
        <f>M1223</f>
        <v>46608.29</v>
      </c>
    </row>
    <row r="1211" spans="1:13" ht="146.25" x14ac:dyDescent="0.25">
      <c r="A1211" s="10"/>
      <c r="B1211" s="10"/>
      <c r="C1211" s="10"/>
      <c r="D1211" s="18" t="s">
        <v>669</v>
      </c>
      <c r="E1211" s="10"/>
      <c r="F1211" s="10"/>
      <c r="G1211" s="10"/>
      <c r="H1211" s="10"/>
      <c r="I1211" s="10"/>
      <c r="J1211" s="10"/>
      <c r="K1211" s="10"/>
      <c r="L1211" s="10"/>
      <c r="M1211" s="10"/>
    </row>
    <row r="1212" spans="1:13" x14ac:dyDescent="0.25">
      <c r="A1212" s="10"/>
      <c r="B1212" s="10"/>
      <c r="C1212" s="9" t="s">
        <v>23</v>
      </c>
      <c r="D1212" s="25"/>
      <c r="E1212" s="9" t="s">
        <v>281</v>
      </c>
      <c r="F1212" s="12">
        <v>3</v>
      </c>
      <c r="G1212" s="13">
        <v>3</v>
      </c>
      <c r="H1212" s="13">
        <v>0</v>
      </c>
      <c r="I1212" s="13">
        <v>2.44</v>
      </c>
      <c r="J1212" s="11">
        <f>OR(F1212&lt;&gt;0,G1212&lt;&gt;0,H1212&lt;&gt;0,I1212&lt;&gt;0)*(F1212 + (F1212 = 0))*(G1212 + (G1212 = 0))*(H1212 + (H1212 = 0))*(I1212 + (I1212 = 0))</f>
        <v>21.96</v>
      </c>
      <c r="K1212" s="10"/>
      <c r="L1212" s="10"/>
      <c r="M1212" s="10"/>
    </row>
    <row r="1213" spans="1:13" x14ac:dyDescent="0.25">
      <c r="A1213" s="10"/>
      <c r="B1213" s="10"/>
      <c r="C1213" s="9" t="s">
        <v>23</v>
      </c>
      <c r="D1213" s="25"/>
      <c r="E1213" s="9" t="s">
        <v>670</v>
      </c>
      <c r="F1213" s="12">
        <v>2</v>
      </c>
      <c r="G1213" s="13">
        <v>0.7</v>
      </c>
      <c r="H1213" s="13">
        <v>0</v>
      </c>
      <c r="I1213" s="13">
        <v>2.25</v>
      </c>
      <c r="J1213" s="11">
        <f>OR(F1213&lt;&gt;0,G1213&lt;&gt;0,H1213&lt;&gt;0,I1213&lt;&gt;0)*(F1213 + (F1213 = 0))*(G1213 + (G1213 = 0))*(H1213 + (H1213 = 0))*(I1213 + (I1213 = 0))</f>
        <v>3.15</v>
      </c>
      <c r="K1213" s="10"/>
      <c r="L1213" s="10"/>
      <c r="M1213" s="10"/>
    </row>
    <row r="1214" spans="1:13" x14ac:dyDescent="0.25">
      <c r="A1214" s="10"/>
      <c r="B1214" s="10"/>
      <c r="C1214" s="9" t="s">
        <v>23</v>
      </c>
      <c r="D1214" s="25"/>
      <c r="E1214" s="9" t="s">
        <v>16</v>
      </c>
      <c r="F1214" s="12">
        <v>1</v>
      </c>
      <c r="G1214" s="13">
        <v>4.3</v>
      </c>
      <c r="H1214" s="13">
        <v>0</v>
      </c>
      <c r="I1214" s="13">
        <v>0.35</v>
      </c>
      <c r="J1214" s="11">
        <f>OR(F1214&lt;&gt;0,G1214&lt;&gt;0,H1214&lt;&gt;0,I1214&lt;&gt;0)*(F1214 + (F1214 = 0))*(G1214 + (G1214 = 0))*(H1214 + (H1214 = 0))*(I1214 + (I1214 = 0))</f>
        <v>1.51</v>
      </c>
      <c r="K1214" s="10"/>
      <c r="L1214" s="10"/>
      <c r="M1214" s="10"/>
    </row>
    <row r="1215" spans="1:13" x14ac:dyDescent="0.25">
      <c r="A1215" s="10"/>
      <c r="B1215" s="10"/>
      <c r="C1215" s="9" t="s">
        <v>23</v>
      </c>
      <c r="D1215" s="25"/>
      <c r="E1215" s="9" t="s">
        <v>671</v>
      </c>
      <c r="F1215" s="12">
        <v>1</v>
      </c>
      <c r="G1215" s="13">
        <v>1.95</v>
      </c>
      <c r="H1215" s="13">
        <v>0</v>
      </c>
      <c r="I1215" s="13">
        <v>2.88</v>
      </c>
      <c r="J1215" s="11">
        <f>OR(F1215&lt;&gt;0,G1215&lt;&gt;0,H1215&lt;&gt;0,I1215&lt;&gt;0)*(F1215 + (F1215 = 0))*(G1215 + (G1215 = 0))*(H1215 + (H1215 = 0))*(I1215 + (I1215 = 0))</f>
        <v>5.62</v>
      </c>
      <c r="K1215" s="10"/>
      <c r="L1215" s="10"/>
      <c r="M1215" s="10"/>
    </row>
    <row r="1216" spans="1:13" x14ac:dyDescent="0.25">
      <c r="A1216" s="10"/>
      <c r="B1216" s="10"/>
      <c r="C1216" s="9" t="s">
        <v>23</v>
      </c>
      <c r="D1216" s="25"/>
      <c r="E1216" s="9" t="s">
        <v>16</v>
      </c>
      <c r="F1216" s="12">
        <v>1</v>
      </c>
      <c r="G1216" s="13">
        <v>2.95</v>
      </c>
      <c r="H1216" s="13">
        <v>0</v>
      </c>
      <c r="I1216" s="13">
        <v>2.88</v>
      </c>
      <c r="J1216" s="11">
        <f>OR(F1216&lt;&gt;0,G1216&lt;&gt;0,H1216&lt;&gt;0,I1216&lt;&gt;0)*(F1216 + (F1216 = 0))*(G1216 + (G1216 = 0))*(H1216 + (H1216 = 0))*(I1216 + (I1216 = 0))</f>
        <v>8.5</v>
      </c>
      <c r="K1216" s="10"/>
      <c r="L1216" s="10"/>
      <c r="M1216" s="10"/>
    </row>
    <row r="1217" spans="1:13" x14ac:dyDescent="0.25">
      <c r="A1217" s="10"/>
      <c r="B1217" s="10"/>
      <c r="C1217" s="9" t="s">
        <v>23</v>
      </c>
      <c r="D1217" s="25"/>
      <c r="E1217" s="9" t="s">
        <v>672</v>
      </c>
      <c r="F1217" s="12">
        <v>2</v>
      </c>
      <c r="G1217" s="13">
        <v>0.4</v>
      </c>
      <c r="H1217" s="13">
        <v>0</v>
      </c>
      <c r="I1217" s="13">
        <v>2.88</v>
      </c>
      <c r="J1217" s="11">
        <f>OR(F1217&lt;&gt;0,G1217&lt;&gt;0,H1217&lt;&gt;0,I1217&lt;&gt;0)*(F1217 + (F1217 = 0))*(G1217 + (G1217 = 0))*(H1217 + (H1217 = 0))*(I1217 + (I1217 = 0))</f>
        <v>2.2999999999999998</v>
      </c>
      <c r="K1217" s="10"/>
      <c r="L1217" s="10"/>
      <c r="M1217" s="10"/>
    </row>
    <row r="1218" spans="1:13" x14ac:dyDescent="0.25">
      <c r="A1218" s="10"/>
      <c r="B1218" s="10"/>
      <c r="C1218" s="9" t="s">
        <v>23</v>
      </c>
      <c r="D1218" s="25"/>
      <c r="E1218" s="9" t="s">
        <v>16</v>
      </c>
      <c r="F1218" s="12">
        <v>1</v>
      </c>
      <c r="G1218" s="13">
        <v>3.5</v>
      </c>
      <c r="H1218" s="13">
        <v>0</v>
      </c>
      <c r="I1218" s="13">
        <v>0.68</v>
      </c>
      <c r="J1218" s="11">
        <f>OR(F1218&lt;&gt;0,G1218&lt;&gt;0,H1218&lt;&gt;0,I1218&lt;&gt;0)*(F1218 + (F1218 = 0))*(G1218 + (G1218 = 0))*(H1218 + (H1218 = 0))*(I1218 + (I1218 = 0))</f>
        <v>2.38</v>
      </c>
      <c r="K1218" s="10"/>
      <c r="L1218" s="10"/>
      <c r="M1218" s="10"/>
    </row>
    <row r="1219" spans="1:13" x14ac:dyDescent="0.25">
      <c r="A1219" s="10"/>
      <c r="B1219" s="10"/>
      <c r="C1219" s="9" t="s">
        <v>23</v>
      </c>
      <c r="D1219" s="25"/>
      <c r="E1219" s="9" t="s">
        <v>24</v>
      </c>
      <c r="F1219" s="12">
        <v>5</v>
      </c>
      <c r="G1219" s="13">
        <v>2</v>
      </c>
      <c r="H1219" s="13">
        <v>0</v>
      </c>
      <c r="I1219" s="13">
        <v>2</v>
      </c>
      <c r="J1219" s="11">
        <f>OR(F1219&lt;&gt;0,G1219&lt;&gt;0,H1219&lt;&gt;0,I1219&lt;&gt;0)*(F1219 + (F1219 = 0))*(G1219 + (G1219 = 0))*(H1219 + (H1219 = 0))*(I1219 + (I1219 = 0))</f>
        <v>20</v>
      </c>
      <c r="K1219" s="10"/>
      <c r="L1219" s="10"/>
      <c r="M1219" s="10"/>
    </row>
    <row r="1220" spans="1:13" x14ac:dyDescent="0.25">
      <c r="A1220" s="10"/>
      <c r="B1220" s="10"/>
      <c r="C1220" s="9" t="s">
        <v>23</v>
      </c>
      <c r="D1220" s="25"/>
      <c r="E1220" s="9" t="s">
        <v>16</v>
      </c>
      <c r="F1220" s="12">
        <v>2</v>
      </c>
      <c r="G1220" s="13">
        <v>3</v>
      </c>
      <c r="H1220" s="13">
        <v>0</v>
      </c>
      <c r="I1220" s="13">
        <v>2</v>
      </c>
      <c r="J1220" s="11">
        <f>OR(F1220&lt;&gt;0,G1220&lt;&gt;0,H1220&lt;&gt;0,I1220&lt;&gt;0)*(F1220 + (F1220 = 0))*(G1220 + (G1220 = 0))*(H1220 + (H1220 = 0))*(I1220 + (I1220 = 0))</f>
        <v>12</v>
      </c>
      <c r="K1220" s="10"/>
      <c r="L1220" s="10"/>
      <c r="M1220" s="10"/>
    </row>
    <row r="1221" spans="1:13" x14ac:dyDescent="0.25">
      <c r="A1221" s="10"/>
      <c r="B1221" s="10"/>
      <c r="C1221" s="9" t="s">
        <v>23</v>
      </c>
      <c r="D1221" s="25"/>
      <c r="E1221" s="9" t="s">
        <v>16</v>
      </c>
      <c r="F1221" s="12">
        <v>2</v>
      </c>
      <c r="G1221" s="13">
        <v>2</v>
      </c>
      <c r="H1221" s="13">
        <v>0</v>
      </c>
      <c r="I1221" s="13">
        <v>2</v>
      </c>
      <c r="J1221" s="11">
        <f>OR(F1221&lt;&gt;0,G1221&lt;&gt;0,H1221&lt;&gt;0,I1221&lt;&gt;0)*(F1221 + (F1221 = 0))*(G1221 + (G1221 = 0))*(H1221 + (H1221 = 0))*(I1221 + (I1221 = 0))</f>
        <v>8</v>
      </c>
      <c r="K1221" s="10"/>
      <c r="L1221" s="10"/>
      <c r="M1221" s="10"/>
    </row>
    <row r="1222" spans="1:13" x14ac:dyDescent="0.25">
      <c r="A1222" s="10"/>
      <c r="B1222" s="10"/>
      <c r="C1222" s="9" t="s">
        <v>23</v>
      </c>
      <c r="D1222" s="25"/>
      <c r="E1222" s="9" t="s">
        <v>60</v>
      </c>
      <c r="F1222" s="12">
        <v>3</v>
      </c>
      <c r="G1222" s="13">
        <v>3</v>
      </c>
      <c r="H1222" s="13">
        <v>0</v>
      </c>
      <c r="I1222" s="13">
        <v>2</v>
      </c>
      <c r="J1222" s="11">
        <f>OR(F1222&lt;&gt;0,G1222&lt;&gt;0,H1222&lt;&gt;0,I1222&lt;&gt;0)*(F1222 + (F1222 = 0))*(G1222 + (G1222 = 0))*(H1222 + (H1222 = 0))*(I1222 + (I1222 = 0))</f>
        <v>18</v>
      </c>
      <c r="K1222" s="10"/>
      <c r="L1222" s="10"/>
      <c r="M1222" s="10"/>
    </row>
    <row r="1223" spans="1:13" x14ac:dyDescent="0.25">
      <c r="A1223" s="10"/>
      <c r="B1223" s="10"/>
      <c r="C1223" s="10"/>
      <c r="D1223" s="25"/>
      <c r="E1223" s="10"/>
      <c r="F1223" s="10"/>
      <c r="G1223" s="10"/>
      <c r="H1223" s="10"/>
      <c r="I1223" s="10"/>
      <c r="J1223" s="14" t="s">
        <v>673</v>
      </c>
      <c r="K1223" s="15">
        <f>SUM(J1212:J1222)</f>
        <v>103.42</v>
      </c>
      <c r="L1223" s="13">
        <v>450.67</v>
      </c>
      <c r="M1223" s="15">
        <f>ROUND(K1223*L1223,2)</f>
        <v>46608.29</v>
      </c>
    </row>
    <row r="1224" spans="1:13" ht="0.95" customHeight="1" x14ac:dyDescent="0.25">
      <c r="A1224" s="16"/>
      <c r="B1224" s="16"/>
      <c r="C1224" s="16"/>
      <c r="D1224" s="26"/>
      <c r="E1224" s="16"/>
      <c r="F1224" s="16"/>
      <c r="G1224" s="16"/>
      <c r="H1224" s="16"/>
      <c r="I1224" s="16"/>
      <c r="J1224" s="16"/>
      <c r="K1224" s="16"/>
      <c r="L1224" s="16"/>
      <c r="M1224" s="16"/>
    </row>
    <row r="1225" spans="1:13" ht="22.5" x14ac:dyDescent="0.25">
      <c r="A1225" s="8" t="s">
        <v>674</v>
      </c>
      <c r="B1225" s="9" t="s">
        <v>19</v>
      </c>
      <c r="C1225" s="9" t="s">
        <v>20</v>
      </c>
      <c r="D1225" s="18" t="s">
        <v>675</v>
      </c>
      <c r="E1225" s="10"/>
      <c r="F1225" s="10"/>
      <c r="G1225" s="10"/>
      <c r="H1225" s="10"/>
      <c r="I1225" s="10"/>
      <c r="J1225" s="10"/>
      <c r="K1225" s="11">
        <f>K1228</f>
        <v>6.08</v>
      </c>
      <c r="L1225" s="11">
        <f>L1228</f>
        <v>1420.53</v>
      </c>
      <c r="M1225" s="11">
        <f>M1228</f>
        <v>8636.82</v>
      </c>
    </row>
    <row r="1226" spans="1:13" ht="225" x14ac:dyDescent="0.25">
      <c r="A1226" s="10"/>
      <c r="B1226" s="10"/>
      <c r="C1226" s="10"/>
      <c r="D1226" s="18" t="s">
        <v>676</v>
      </c>
      <c r="E1226" s="10"/>
      <c r="F1226" s="10"/>
      <c r="G1226" s="10"/>
      <c r="H1226" s="10"/>
      <c r="I1226" s="10"/>
      <c r="J1226" s="10"/>
      <c r="K1226" s="10"/>
      <c r="L1226" s="10"/>
      <c r="M1226" s="10"/>
    </row>
    <row r="1227" spans="1:13" x14ac:dyDescent="0.25">
      <c r="A1227" s="10"/>
      <c r="B1227" s="10"/>
      <c r="C1227" s="9" t="s">
        <v>23</v>
      </c>
      <c r="D1227" s="25"/>
      <c r="E1227" s="9" t="s">
        <v>677</v>
      </c>
      <c r="F1227" s="12">
        <v>1</v>
      </c>
      <c r="G1227" s="13">
        <v>2.7</v>
      </c>
      <c r="H1227" s="13">
        <v>0</v>
      </c>
      <c r="I1227" s="13">
        <v>2.25</v>
      </c>
      <c r="J1227" s="11">
        <f>OR(F1227&lt;&gt;0,G1227&lt;&gt;0,H1227&lt;&gt;0,I1227&lt;&gt;0)*(F1227 + (F1227 = 0))*(G1227 + (G1227 = 0))*(H1227 + (H1227 = 0))*(I1227 + (I1227 = 0))</f>
        <v>6.08</v>
      </c>
      <c r="K1227" s="10"/>
      <c r="L1227" s="10"/>
      <c r="M1227" s="10"/>
    </row>
    <row r="1228" spans="1:13" x14ac:dyDescent="0.25">
      <c r="A1228" s="10"/>
      <c r="B1228" s="10"/>
      <c r="C1228" s="10"/>
      <c r="D1228" s="25"/>
      <c r="E1228" s="10"/>
      <c r="F1228" s="10"/>
      <c r="G1228" s="10"/>
      <c r="H1228" s="10"/>
      <c r="I1228" s="10"/>
      <c r="J1228" s="14" t="s">
        <v>678</v>
      </c>
      <c r="K1228" s="15">
        <f>J1227</f>
        <v>6.08</v>
      </c>
      <c r="L1228" s="13">
        <v>1420.53</v>
      </c>
      <c r="M1228" s="15">
        <f>ROUND(K1228*L1228,2)</f>
        <v>8636.82</v>
      </c>
    </row>
    <row r="1229" spans="1:13" ht="0.95" customHeight="1" x14ac:dyDescent="0.25">
      <c r="A1229" s="16"/>
      <c r="B1229" s="16"/>
      <c r="C1229" s="16"/>
      <c r="D1229" s="26"/>
      <c r="E1229" s="16"/>
      <c r="F1229" s="16"/>
      <c r="G1229" s="16"/>
      <c r="H1229" s="16"/>
      <c r="I1229" s="16"/>
      <c r="J1229" s="16"/>
      <c r="K1229" s="16"/>
      <c r="L1229" s="16"/>
      <c r="M1229" s="16"/>
    </row>
    <row r="1230" spans="1:13" x14ac:dyDescent="0.25">
      <c r="A1230" s="8" t="s">
        <v>679</v>
      </c>
      <c r="B1230" s="9" t="s">
        <v>19</v>
      </c>
      <c r="C1230" s="9" t="s">
        <v>680</v>
      </c>
      <c r="D1230" s="18" t="s">
        <v>681</v>
      </c>
      <c r="E1230" s="10"/>
      <c r="F1230" s="10"/>
      <c r="G1230" s="10"/>
      <c r="H1230" s="10"/>
      <c r="I1230" s="10"/>
      <c r="J1230" s="10"/>
      <c r="K1230" s="11">
        <f>K1241</f>
        <v>131.68</v>
      </c>
      <c r="L1230" s="11">
        <f>L1241</f>
        <v>339.53</v>
      </c>
      <c r="M1230" s="11">
        <f>M1241</f>
        <v>44709.31</v>
      </c>
    </row>
    <row r="1231" spans="1:13" ht="270" x14ac:dyDescent="0.25">
      <c r="A1231" s="10"/>
      <c r="B1231" s="10"/>
      <c r="C1231" s="10"/>
      <c r="D1231" s="18" t="s">
        <v>682</v>
      </c>
      <c r="E1231" s="10"/>
      <c r="F1231" s="10"/>
      <c r="G1231" s="10"/>
      <c r="H1231" s="10"/>
      <c r="I1231" s="10"/>
      <c r="J1231" s="10"/>
      <c r="K1231" s="10"/>
      <c r="L1231" s="10"/>
      <c r="M1231" s="10"/>
    </row>
    <row r="1232" spans="1:13" x14ac:dyDescent="0.25">
      <c r="A1232" s="10"/>
      <c r="B1232" s="10"/>
      <c r="C1232" s="9" t="s">
        <v>23</v>
      </c>
      <c r="D1232" s="25"/>
      <c r="E1232" s="9" t="s">
        <v>309</v>
      </c>
      <c r="F1232" s="12">
        <v>1</v>
      </c>
      <c r="G1232" s="13">
        <v>3.95</v>
      </c>
      <c r="H1232" s="13">
        <v>0</v>
      </c>
      <c r="I1232" s="13">
        <v>2.9</v>
      </c>
      <c r="J1232" s="11">
        <f>OR(F1232&lt;&gt;0,G1232&lt;&gt;0,H1232&lt;&gt;0,I1232&lt;&gt;0)*(F1232 + (F1232 = 0))*(G1232 + (G1232 = 0))*(H1232 + (H1232 = 0))*(I1232 + (I1232 = 0))</f>
        <v>11.46</v>
      </c>
      <c r="K1232" s="10"/>
      <c r="L1232" s="10"/>
      <c r="M1232" s="10"/>
    </row>
    <row r="1233" spans="1:13" x14ac:dyDescent="0.25">
      <c r="A1233" s="10"/>
      <c r="B1233" s="10"/>
      <c r="C1233" s="9" t="s">
        <v>23</v>
      </c>
      <c r="D1233" s="25"/>
      <c r="E1233" s="9" t="s">
        <v>16</v>
      </c>
      <c r="F1233" s="12">
        <v>1</v>
      </c>
      <c r="G1233" s="13">
        <v>3.7</v>
      </c>
      <c r="H1233" s="13">
        <v>0</v>
      </c>
      <c r="I1233" s="13">
        <v>2.9</v>
      </c>
      <c r="J1233" s="11">
        <f>OR(F1233&lt;&gt;0,G1233&lt;&gt;0,H1233&lt;&gt;0,I1233&lt;&gt;0)*(F1233 + (F1233 = 0))*(G1233 + (G1233 = 0))*(H1233 + (H1233 = 0))*(I1233 + (I1233 = 0))</f>
        <v>10.73</v>
      </c>
      <c r="K1233" s="10"/>
      <c r="L1233" s="10"/>
      <c r="M1233" s="10"/>
    </row>
    <row r="1234" spans="1:13" x14ac:dyDescent="0.25">
      <c r="A1234" s="10"/>
      <c r="B1234" s="10"/>
      <c r="C1234" s="9" t="s">
        <v>23</v>
      </c>
      <c r="D1234" s="25"/>
      <c r="E1234" s="9" t="s">
        <v>469</v>
      </c>
      <c r="F1234" s="12">
        <v>2</v>
      </c>
      <c r="G1234" s="13">
        <v>3.85</v>
      </c>
      <c r="H1234" s="13">
        <v>0</v>
      </c>
      <c r="I1234" s="13">
        <v>2.9</v>
      </c>
      <c r="J1234" s="11">
        <f>OR(F1234&lt;&gt;0,G1234&lt;&gt;0,H1234&lt;&gt;0,I1234&lt;&gt;0)*(F1234 + (F1234 = 0))*(G1234 + (G1234 = 0))*(H1234 + (H1234 = 0))*(I1234 + (I1234 = 0))</f>
        <v>22.33</v>
      </c>
      <c r="K1234" s="10"/>
      <c r="L1234" s="10"/>
      <c r="M1234" s="10"/>
    </row>
    <row r="1235" spans="1:13" x14ac:dyDescent="0.25">
      <c r="A1235" s="10"/>
      <c r="B1235" s="10"/>
      <c r="C1235" s="9" t="s">
        <v>23</v>
      </c>
      <c r="D1235" s="25"/>
      <c r="E1235" s="9" t="s">
        <v>470</v>
      </c>
      <c r="F1235" s="12">
        <v>1</v>
      </c>
      <c r="G1235" s="13">
        <v>1.5</v>
      </c>
      <c r="H1235" s="13">
        <v>0</v>
      </c>
      <c r="I1235" s="13">
        <v>2.9</v>
      </c>
      <c r="J1235" s="11">
        <f>OR(F1235&lt;&gt;0,G1235&lt;&gt;0,H1235&lt;&gt;0,I1235&lt;&gt;0)*(F1235 + (F1235 = 0))*(G1235 + (G1235 = 0))*(H1235 + (H1235 = 0))*(I1235 + (I1235 = 0))</f>
        <v>4.3499999999999996</v>
      </c>
      <c r="K1235" s="10"/>
      <c r="L1235" s="10"/>
      <c r="M1235" s="10"/>
    </row>
    <row r="1236" spans="1:13" x14ac:dyDescent="0.25">
      <c r="A1236" s="10"/>
      <c r="B1236" s="10"/>
      <c r="C1236" s="9" t="s">
        <v>23</v>
      </c>
      <c r="D1236" s="25"/>
      <c r="E1236" s="9" t="s">
        <v>16</v>
      </c>
      <c r="F1236" s="12">
        <v>1</v>
      </c>
      <c r="G1236" s="13">
        <v>5.4</v>
      </c>
      <c r="H1236" s="13">
        <v>0</v>
      </c>
      <c r="I1236" s="13">
        <v>2.9</v>
      </c>
      <c r="J1236" s="11">
        <f>OR(F1236&lt;&gt;0,G1236&lt;&gt;0,H1236&lt;&gt;0,I1236&lt;&gt;0)*(F1236 + (F1236 = 0))*(G1236 + (G1236 = 0))*(H1236 + (H1236 = 0))*(I1236 + (I1236 = 0))</f>
        <v>15.66</v>
      </c>
      <c r="K1236" s="10"/>
      <c r="L1236" s="10"/>
      <c r="M1236" s="10"/>
    </row>
    <row r="1237" spans="1:13" x14ac:dyDescent="0.25">
      <c r="A1237" s="10"/>
      <c r="B1237" s="10"/>
      <c r="C1237" s="9" t="s">
        <v>23</v>
      </c>
      <c r="D1237" s="25"/>
      <c r="E1237" s="9" t="s">
        <v>436</v>
      </c>
      <c r="F1237" s="12">
        <v>1</v>
      </c>
      <c r="G1237" s="13">
        <v>4.4000000000000004</v>
      </c>
      <c r="H1237" s="13">
        <v>0</v>
      </c>
      <c r="I1237" s="13">
        <v>2.9</v>
      </c>
      <c r="J1237" s="11">
        <f>OR(F1237&lt;&gt;0,G1237&lt;&gt;0,H1237&lt;&gt;0,I1237&lt;&gt;0)*(F1237 + (F1237 = 0))*(G1237 + (G1237 = 0))*(H1237 + (H1237 = 0))*(I1237 + (I1237 = 0))</f>
        <v>12.76</v>
      </c>
      <c r="K1237" s="10"/>
      <c r="L1237" s="10"/>
      <c r="M1237" s="10"/>
    </row>
    <row r="1238" spans="1:13" x14ac:dyDescent="0.25">
      <c r="A1238" s="10"/>
      <c r="B1238" s="10"/>
      <c r="C1238" s="9" t="s">
        <v>23</v>
      </c>
      <c r="D1238" s="25"/>
      <c r="E1238" s="9" t="s">
        <v>16</v>
      </c>
      <c r="F1238" s="12">
        <v>1</v>
      </c>
      <c r="G1238" s="13">
        <v>3.45</v>
      </c>
      <c r="H1238" s="13">
        <v>0</v>
      </c>
      <c r="I1238" s="13">
        <v>2.9</v>
      </c>
      <c r="J1238" s="11">
        <f>OR(F1238&lt;&gt;0,G1238&lt;&gt;0,H1238&lt;&gt;0,I1238&lt;&gt;0)*(F1238 + (F1238 = 0))*(G1238 + (G1238 = 0))*(H1238 + (H1238 = 0))*(I1238 + (I1238 = 0))</f>
        <v>10.01</v>
      </c>
      <c r="K1238" s="10"/>
      <c r="L1238" s="10"/>
      <c r="M1238" s="10"/>
    </row>
    <row r="1239" spans="1:13" x14ac:dyDescent="0.25">
      <c r="A1239" s="10"/>
      <c r="B1239" s="10"/>
      <c r="C1239" s="9" t="s">
        <v>23</v>
      </c>
      <c r="D1239" s="25"/>
      <c r="E1239" s="9" t="s">
        <v>16</v>
      </c>
      <c r="F1239" s="12">
        <v>1</v>
      </c>
      <c r="G1239" s="13">
        <v>9.65</v>
      </c>
      <c r="H1239" s="13">
        <v>0</v>
      </c>
      <c r="I1239" s="13">
        <v>2.9</v>
      </c>
      <c r="J1239" s="11">
        <f>OR(F1239&lt;&gt;0,G1239&lt;&gt;0,H1239&lt;&gt;0,I1239&lt;&gt;0)*(F1239 + (F1239 = 0))*(G1239 + (G1239 = 0))*(H1239 + (H1239 = 0))*(I1239 + (I1239 = 0))</f>
        <v>27.99</v>
      </c>
      <c r="K1239" s="10"/>
      <c r="L1239" s="10"/>
      <c r="M1239" s="10"/>
    </row>
    <row r="1240" spans="1:13" x14ac:dyDescent="0.25">
      <c r="A1240" s="10"/>
      <c r="B1240" s="10"/>
      <c r="C1240" s="9" t="s">
        <v>23</v>
      </c>
      <c r="D1240" s="25"/>
      <c r="E1240" s="9" t="s">
        <v>434</v>
      </c>
      <c r="F1240" s="12">
        <v>1</v>
      </c>
      <c r="G1240" s="13">
        <v>5.65</v>
      </c>
      <c r="H1240" s="13">
        <v>0</v>
      </c>
      <c r="I1240" s="13">
        <v>2.9</v>
      </c>
      <c r="J1240" s="11">
        <f>OR(F1240&lt;&gt;0,G1240&lt;&gt;0,H1240&lt;&gt;0,I1240&lt;&gt;0)*(F1240 + (F1240 = 0))*(G1240 + (G1240 = 0))*(H1240 + (H1240 = 0))*(I1240 + (I1240 = 0))</f>
        <v>16.39</v>
      </c>
      <c r="K1240" s="10"/>
      <c r="L1240" s="10"/>
      <c r="M1240" s="10"/>
    </row>
    <row r="1241" spans="1:13" x14ac:dyDescent="0.25">
      <c r="A1241" s="10"/>
      <c r="B1241" s="10"/>
      <c r="C1241" s="10"/>
      <c r="D1241" s="25"/>
      <c r="E1241" s="10"/>
      <c r="F1241" s="10"/>
      <c r="G1241" s="10"/>
      <c r="H1241" s="10"/>
      <c r="I1241" s="10"/>
      <c r="J1241" s="14" t="s">
        <v>683</v>
      </c>
      <c r="K1241" s="15">
        <f>SUM(J1232:J1240)</f>
        <v>131.68</v>
      </c>
      <c r="L1241" s="13">
        <v>339.53</v>
      </c>
      <c r="M1241" s="15">
        <f>ROUND(K1241*L1241,2)</f>
        <v>44709.31</v>
      </c>
    </row>
    <row r="1242" spans="1:13" ht="0.95" customHeight="1" x14ac:dyDescent="0.25">
      <c r="A1242" s="16"/>
      <c r="B1242" s="16"/>
      <c r="C1242" s="16"/>
      <c r="D1242" s="26"/>
      <c r="E1242" s="16"/>
      <c r="F1242" s="16"/>
      <c r="G1242" s="16"/>
      <c r="H1242" s="16"/>
      <c r="I1242" s="16"/>
      <c r="J1242" s="16"/>
      <c r="K1242" s="16"/>
      <c r="L1242" s="16"/>
      <c r="M1242" s="16"/>
    </row>
    <row r="1243" spans="1:13" x14ac:dyDescent="0.25">
      <c r="A1243" s="10"/>
      <c r="B1243" s="10"/>
      <c r="C1243" s="10"/>
      <c r="D1243" s="25"/>
      <c r="E1243" s="10"/>
      <c r="F1243" s="10"/>
      <c r="G1243" s="10"/>
      <c r="H1243" s="10"/>
      <c r="I1243" s="10"/>
      <c r="J1243" s="14" t="s">
        <v>684</v>
      </c>
      <c r="K1243" s="17">
        <v>1</v>
      </c>
      <c r="L1243" s="15">
        <f>M1205+M1210+M1225+M1230</f>
        <v>102068.42</v>
      </c>
      <c r="M1243" s="15">
        <f>ROUND(K1243*L1243,2)</f>
        <v>102068.42</v>
      </c>
    </row>
    <row r="1244" spans="1:13" ht="0.95" customHeight="1" x14ac:dyDescent="0.25">
      <c r="A1244" s="16"/>
      <c r="B1244" s="16"/>
      <c r="C1244" s="16"/>
      <c r="D1244" s="26"/>
      <c r="E1244" s="16"/>
      <c r="F1244" s="16"/>
      <c r="G1244" s="16"/>
      <c r="H1244" s="16"/>
      <c r="I1244" s="16"/>
      <c r="J1244" s="16"/>
      <c r="K1244" s="16"/>
      <c r="L1244" s="16"/>
      <c r="M1244" s="16"/>
    </row>
    <row r="1245" spans="1:13" x14ac:dyDescent="0.25">
      <c r="A1245" s="4" t="s">
        <v>685</v>
      </c>
      <c r="B1245" s="4" t="s">
        <v>15</v>
      </c>
      <c r="C1245" s="4" t="s">
        <v>16</v>
      </c>
      <c r="D1245" s="24" t="s">
        <v>686</v>
      </c>
      <c r="E1245" s="5"/>
      <c r="F1245" s="5"/>
      <c r="G1245" s="5"/>
      <c r="H1245" s="5"/>
      <c r="I1245" s="5"/>
      <c r="J1245" s="5"/>
      <c r="K1245" s="6">
        <f>K1282</f>
        <v>1</v>
      </c>
      <c r="L1245" s="7">
        <f>L1282</f>
        <v>11008.03</v>
      </c>
      <c r="M1245" s="7">
        <f>M1282</f>
        <v>11008.03</v>
      </c>
    </row>
    <row r="1246" spans="1:13" ht="22.5" x14ac:dyDescent="0.25">
      <c r="A1246" s="8" t="s">
        <v>687</v>
      </c>
      <c r="B1246" s="9" t="s">
        <v>19</v>
      </c>
      <c r="C1246" s="9" t="s">
        <v>141</v>
      </c>
      <c r="D1246" s="18" t="s">
        <v>688</v>
      </c>
      <c r="E1246" s="10"/>
      <c r="F1246" s="10"/>
      <c r="G1246" s="10"/>
      <c r="H1246" s="10"/>
      <c r="I1246" s="10"/>
      <c r="J1246" s="10"/>
      <c r="K1246" s="11">
        <f>K1249</f>
        <v>3</v>
      </c>
      <c r="L1246" s="11">
        <f>L1249</f>
        <v>872.61</v>
      </c>
      <c r="M1246" s="11">
        <f>M1249</f>
        <v>2617.83</v>
      </c>
    </row>
    <row r="1247" spans="1:13" ht="157.5" x14ac:dyDescent="0.25">
      <c r="A1247" s="10"/>
      <c r="B1247" s="10"/>
      <c r="C1247" s="10"/>
      <c r="D1247" s="18" t="s">
        <v>689</v>
      </c>
      <c r="E1247" s="10"/>
      <c r="F1247" s="10"/>
      <c r="G1247" s="10"/>
      <c r="H1247" s="10"/>
      <c r="I1247" s="10"/>
      <c r="J1247" s="10"/>
      <c r="K1247" s="10"/>
      <c r="L1247" s="10"/>
      <c r="M1247" s="10"/>
    </row>
    <row r="1248" spans="1:13" x14ac:dyDescent="0.25">
      <c r="A1248" s="10"/>
      <c r="B1248" s="10"/>
      <c r="C1248" s="9" t="s">
        <v>23</v>
      </c>
      <c r="D1248" s="25"/>
      <c r="E1248" s="9" t="s">
        <v>287</v>
      </c>
      <c r="F1248" s="12">
        <v>3</v>
      </c>
      <c r="G1248" s="13">
        <v>0</v>
      </c>
      <c r="H1248" s="13">
        <v>0</v>
      </c>
      <c r="I1248" s="13">
        <v>0</v>
      </c>
      <c r="J1248" s="11">
        <f>OR(F1248&lt;&gt;0,G1248&lt;&gt;0,H1248&lt;&gt;0,I1248&lt;&gt;0)*(F1248 + (F1248 = 0))*(G1248 + (G1248 = 0))*(H1248 + (H1248 = 0))*(I1248 + (I1248 = 0))</f>
        <v>3</v>
      </c>
      <c r="K1248" s="10"/>
      <c r="L1248" s="10"/>
      <c r="M1248" s="10"/>
    </row>
    <row r="1249" spans="1:13" x14ac:dyDescent="0.25">
      <c r="A1249" s="10"/>
      <c r="B1249" s="10"/>
      <c r="C1249" s="10"/>
      <c r="D1249" s="25"/>
      <c r="E1249" s="10"/>
      <c r="F1249" s="10"/>
      <c r="G1249" s="10"/>
      <c r="H1249" s="10"/>
      <c r="I1249" s="10"/>
      <c r="J1249" s="14" t="s">
        <v>690</v>
      </c>
      <c r="K1249" s="15">
        <f>J1248</f>
        <v>3</v>
      </c>
      <c r="L1249" s="13">
        <v>872.61</v>
      </c>
      <c r="M1249" s="15">
        <f>ROUND(K1249*L1249,2)</f>
        <v>2617.83</v>
      </c>
    </row>
    <row r="1250" spans="1:13" ht="0.95" customHeight="1" x14ac:dyDescent="0.25">
      <c r="A1250" s="16"/>
      <c r="B1250" s="16"/>
      <c r="C1250" s="16"/>
      <c r="D1250" s="26"/>
      <c r="E1250" s="16"/>
      <c r="F1250" s="16"/>
      <c r="G1250" s="16"/>
      <c r="H1250" s="16"/>
      <c r="I1250" s="16"/>
      <c r="J1250" s="16"/>
      <c r="K1250" s="16"/>
      <c r="L1250" s="16"/>
      <c r="M1250" s="16"/>
    </row>
    <row r="1251" spans="1:13" ht="22.5" x14ac:dyDescent="0.25">
      <c r="A1251" s="8" t="s">
        <v>691</v>
      </c>
      <c r="B1251" s="9" t="s">
        <v>19</v>
      </c>
      <c r="C1251" s="9" t="s">
        <v>20</v>
      </c>
      <c r="D1251" s="18" t="s">
        <v>692</v>
      </c>
      <c r="E1251" s="10"/>
      <c r="F1251" s="10"/>
      <c r="G1251" s="10"/>
      <c r="H1251" s="10"/>
      <c r="I1251" s="10"/>
      <c r="J1251" s="10"/>
      <c r="K1251" s="11">
        <f>K1254</f>
        <v>14.36</v>
      </c>
      <c r="L1251" s="11">
        <f>L1254</f>
        <v>190.81</v>
      </c>
      <c r="M1251" s="11">
        <f>M1254</f>
        <v>2740.03</v>
      </c>
    </row>
    <row r="1252" spans="1:13" ht="146.25" x14ac:dyDescent="0.25">
      <c r="A1252" s="10"/>
      <c r="B1252" s="10"/>
      <c r="C1252" s="10"/>
      <c r="D1252" s="18" t="s">
        <v>693</v>
      </c>
      <c r="E1252" s="10"/>
      <c r="F1252" s="10"/>
      <c r="G1252" s="10"/>
      <c r="H1252" s="10"/>
      <c r="I1252" s="10"/>
      <c r="J1252" s="10"/>
      <c r="K1252" s="10"/>
      <c r="L1252" s="10"/>
      <c r="M1252" s="10"/>
    </row>
    <row r="1253" spans="1:13" x14ac:dyDescent="0.25">
      <c r="A1253" s="10"/>
      <c r="B1253" s="10"/>
      <c r="C1253" s="9" t="s">
        <v>23</v>
      </c>
      <c r="D1253" s="25"/>
      <c r="E1253" s="9" t="s">
        <v>694</v>
      </c>
      <c r="F1253" s="12">
        <v>3</v>
      </c>
      <c r="G1253" s="13">
        <v>1.45</v>
      </c>
      <c r="H1253" s="13">
        <v>0</v>
      </c>
      <c r="I1253" s="13">
        <v>3.3</v>
      </c>
      <c r="J1253" s="11">
        <f>OR(F1253&lt;&gt;0,G1253&lt;&gt;0,H1253&lt;&gt;0,I1253&lt;&gt;0)*(F1253 + (F1253 = 0))*(G1253 + (G1253 = 0))*(H1253 + (H1253 = 0))*(I1253 + (I1253 = 0))</f>
        <v>14.36</v>
      </c>
      <c r="K1253" s="10"/>
      <c r="L1253" s="10"/>
      <c r="M1253" s="10"/>
    </row>
    <row r="1254" spans="1:13" x14ac:dyDescent="0.25">
      <c r="A1254" s="10"/>
      <c r="B1254" s="10"/>
      <c r="C1254" s="10"/>
      <c r="D1254" s="25"/>
      <c r="E1254" s="10"/>
      <c r="F1254" s="10"/>
      <c r="G1254" s="10"/>
      <c r="H1254" s="10"/>
      <c r="I1254" s="10"/>
      <c r="J1254" s="14" t="s">
        <v>695</v>
      </c>
      <c r="K1254" s="15">
        <f>J1253</f>
        <v>14.36</v>
      </c>
      <c r="L1254" s="13">
        <v>190.81</v>
      </c>
      <c r="M1254" s="15">
        <f>ROUND(K1254*L1254,2)</f>
        <v>2740.03</v>
      </c>
    </row>
    <row r="1255" spans="1:13" ht="0.95" customHeight="1" x14ac:dyDescent="0.25">
      <c r="A1255" s="16"/>
      <c r="B1255" s="16"/>
      <c r="C1255" s="16"/>
      <c r="D1255" s="26"/>
      <c r="E1255" s="16"/>
      <c r="F1255" s="16"/>
      <c r="G1255" s="16"/>
      <c r="H1255" s="16"/>
      <c r="I1255" s="16"/>
      <c r="J1255" s="16"/>
      <c r="K1255" s="16"/>
      <c r="L1255" s="16"/>
      <c r="M1255" s="16"/>
    </row>
    <row r="1256" spans="1:13" x14ac:dyDescent="0.25">
      <c r="A1256" s="8" t="s">
        <v>696</v>
      </c>
      <c r="B1256" s="9" t="s">
        <v>19</v>
      </c>
      <c r="C1256" s="9" t="s">
        <v>20</v>
      </c>
      <c r="D1256" s="18" t="s">
        <v>697</v>
      </c>
      <c r="E1256" s="10"/>
      <c r="F1256" s="10"/>
      <c r="G1256" s="10"/>
      <c r="H1256" s="10"/>
      <c r="I1256" s="10"/>
      <c r="J1256" s="10"/>
      <c r="K1256" s="11">
        <f>K1259</f>
        <v>4.5199999999999996</v>
      </c>
      <c r="L1256" s="11">
        <f>L1259</f>
        <v>181.17</v>
      </c>
      <c r="M1256" s="11">
        <f>M1259</f>
        <v>818.89</v>
      </c>
    </row>
    <row r="1257" spans="1:13" ht="101.25" x14ac:dyDescent="0.25">
      <c r="A1257" s="10"/>
      <c r="B1257" s="10"/>
      <c r="C1257" s="10"/>
      <c r="D1257" s="18" t="s">
        <v>698</v>
      </c>
      <c r="E1257" s="10"/>
      <c r="F1257" s="10"/>
      <c r="G1257" s="10"/>
      <c r="H1257" s="10"/>
      <c r="I1257" s="10"/>
      <c r="J1257" s="10"/>
      <c r="K1257" s="10"/>
      <c r="L1257" s="10"/>
      <c r="M1257" s="10"/>
    </row>
    <row r="1258" spans="1:13" x14ac:dyDescent="0.25">
      <c r="A1258" s="10"/>
      <c r="B1258" s="10"/>
      <c r="C1258" s="9" t="s">
        <v>23</v>
      </c>
      <c r="D1258" s="25"/>
      <c r="E1258" s="9" t="s">
        <v>699</v>
      </c>
      <c r="F1258" s="12">
        <v>1</v>
      </c>
      <c r="G1258" s="13">
        <v>4.3</v>
      </c>
      <c r="H1258" s="13">
        <v>0</v>
      </c>
      <c r="I1258" s="13">
        <v>1.05</v>
      </c>
      <c r="J1258" s="11">
        <f>OR(F1258&lt;&gt;0,G1258&lt;&gt;0,H1258&lt;&gt;0,I1258&lt;&gt;0)*(F1258 + (F1258 = 0))*(G1258 + (G1258 = 0))*(H1258 + (H1258 = 0))*(I1258 + (I1258 = 0))</f>
        <v>4.5199999999999996</v>
      </c>
      <c r="K1258" s="10"/>
      <c r="L1258" s="10"/>
      <c r="M1258" s="10"/>
    </row>
    <row r="1259" spans="1:13" x14ac:dyDescent="0.25">
      <c r="A1259" s="10"/>
      <c r="B1259" s="10"/>
      <c r="C1259" s="10"/>
      <c r="D1259" s="25"/>
      <c r="E1259" s="10"/>
      <c r="F1259" s="10"/>
      <c r="G1259" s="10"/>
      <c r="H1259" s="10"/>
      <c r="I1259" s="10"/>
      <c r="J1259" s="14" t="s">
        <v>700</v>
      </c>
      <c r="K1259" s="15">
        <f>J1258</f>
        <v>4.5199999999999996</v>
      </c>
      <c r="L1259" s="13">
        <v>181.17</v>
      </c>
      <c r="M1259" s="15">
        <f>ROUND(K1259*L1259,2)</f>
        <v>818.89</v>
      </c>
    </row>
    <row r="1260" spans="1:13" ht="0.95" customHeight="1" x14ac:dyDescent="0.25">
      <c r="A1260" s="16"/>
      <c r="B1260" s="16"/>
      <c r="C1260" s="16"/>
      <c r="D1260" s="26"/>
      <c r="E1260" s="16"/>
      <c r="F1260" s="16"/>
      <c r="G1260" s="16"/>
      <c r="H1260" s="16"/>
      <c r="I1260" s="16"/>
      <c r="J1260" s="16"/>
      <c r="K1260" s="16"/>
      <c r="L1260" s="16"/>
      <c r="M1260" s="16"/>
    </row>
    <row r="1261" spans="1:13" ht="22.5" x14ac:dyDescent="0.25">
      <c r="A1261" s="8" t="s">
        <v>701</v>
      </c>
      <c r="B1261" s="9" t="s">
        <v>19</v>
      </c>
      <c r="C1261" s="9" t="s">
        <v>20</v>
      </c>
      <c r="D1261" s="18" t="s">
        <v>702</v>
      </c>
      <c r="E1261" s="10"/>
      <c r="F1261" s="10"/>
      <c r="G1261" s="10"/>
      <c r="H1261" s="10"/>
      <c r="I1261" s="10"/>
      <c r="J1261" s="10"/>
      <c r="K1261" s="11">
        <f>K1266</f>
        <v>53.36</v>
      </c>
      <c r="L1261" s="11">
        <f>L1266</f>
        <v>71.430000000000007</v>
      </c>
      <c r="M1261" s="11">
        <f>M1266</f>
        <v>3811.5</v>
      </c>
    </row>
    <row r="1262" spans="1:13" ht="78.75" x14ac:dyDescent="0.25">
      <c r="A1262" s="10"/>
      <c r="B1262" s="10"/>
      <c r="C1262" s="10"/>
      <c r="D1262" s="18" t="s">
        <v>703</v>
      </c>
      <c r="E1262" s="10"/>
      <c r="F1262" s="10"/>
      <c r="G1262" s="10"/>
      <c r="H1262" s="10"/>
      <c r="I1262" s="10"/>
      <c r="J1262" s="10"/>
      <c r="K1262" s="10"/>
      <c r="L1262" s="10"/>
      <c r="M1262" s="10"/>
    </row>
    <row r="1263" spans="1:13" x14ac:dyDescent="0.25">
      <c r="A1263" s="10"/>
      <c r="B1263" s="10"/>
      <c r="C1263" s="9" t="s">
        <v>23</v>
      </c>
      <c r="D1263" s="25"/>
      <c r="E1263" s="9" t="s">
        <v>430</v>
      </c>
      <c r="F1263" s="12">
        <v>1</v>
      </c>
      <c r="G1263" s="13">
        <v>2.2999999999999998</v>
      </c>
      <c r="H1263" s="13">
        <v>0</v>
      </c>
      <c r="I1263" s="13">
        <v>2.9</v>
      </c>
      <c r="J1263" s="11">
        <f>OR(F1263&lt;&gt;0,G1263&lt;&gt;0,H1263&lt;&gt;0,I1263&lt;&gt;0)*(F1263 + (F1263 = 0))*(G1263 + (G1263 = 0))*(H1263 + (H1263 = 0))*(I1263 + (I1263 = 0))</f>
        <v>6.67</v>
      </c>
      <c r="K1263" s="10"/>
      <c r="L1263" s="10"/>
      <c r="M1263" s="10"/>
    </row>
    <row r="1264" spans="1:13" x14ac:dyDescent="0.25">
      <c r="A1264" s="10"/>
      <c r="B1264" s="10"/>
      <c r="C1264" s="9" t="s">
        <v>23</v>
      </c>
      <c r="D1264" s="25"/>
      <c r="E1264" s="9" t="s">
        <v>477</v>
      </c>
      <c r="F1264" s="12">
        <v>2</v>
      </c>
      <c r="G1264" s="13">
        <v>2.2999999999999998</v>
      </c>
      <c r="H1264" s="13">
        <v>0</v>
      </c>
      <c r="I1264" s="13">
        <v>2.9</v>
      </c>
      <c r="J1264" s="11">
        <f>OR(F1264&lt;&gt;0,G1264&lt;&gt;0,H1264&lt;&gt;0,I1264&lt;&gt;0)*(F1264 + (F1264 = 0))*(G1264 + (G1264 = 0))*(H1264 + (H1264 = 0))*(I1264 + (I1264 = 0))</f>
        <v>13.34</v>
      </c>
      <c r="K1264" s="10"/>
      <c r="L1264" s="10"/>
      <c r="M1264" s="10"/>
    </row>
    <row r="1265" spans="1:13" x14ac:dyDescent="0.25">
      <c r="A1265" s="10"/>
      <c r="B1265" s="10"/>
      <c r="C1265" s="9" t="s">
        <v>23</v>
      </c>
      <c r="D1265" s="25"/>
      <c r="E1265" s="9" t="s">
        <v>704</v>
      </c>
      <c r="F1265" s="12">
        <v>5</v>
      </c>
      <c r="G1265" s="13">
        <v>2.2999999999999998</v>
      </c>
      <c r="H1265" s="13">
        <v>0</v>
      </c>
      <c r="I1265" s="13">
        <v>2.9</v>
      </c>
      <c r="J1265" s="11">
        <f>OR(F1265&lt;&gt;0,G1265&lt;&gt;0,H1265&lt;&gt;0,I1265&lt;&gt;0)*(F1265 + (F1265 = 0))*(G1265 + (G1265 = 0))*(H1265 + (H1265 = 0))*(I1265 + (I1265 = 0))</f>
        <v>33.35</v>
      </c>
      <c r="K1265" s="10"/>
      <c r="L1265" s="10"/>
      <c r="M1265" s="10"/>
    </row>
    <row r="1266" spans="1:13" x14ac:dyDescent="0.25">
      <c r="A1266" s="10"/>
      <c r="B1266" s="10"/>
      <c r="C1266" s="10"/>
      <c r="D1266" s="25"/>
      <c r="E1266" s="10"/>
      <c r="F1266" s="10"/>
      <c r="G1266" s="10"/>
      <c r="H1266" s="10"/>
      <c r="I1266" s="10"/>
      <c r="J1266" s="14" t="s">
        <v>705</v>
      </c>
      <c r="K1266" s="15">
        <f>SUM(J1263:J1265)</f>
        <v>53.36</v>
      </c>
      <c r="L1266" s="13">
        <v>71.430000000000007</v>
      </c>
      <c r="M1266" s="15">
        <f>ROUND(K1266*L1266,2)</f>
        <v>3811.5</v>
      </c>
    </row>
    <row r="1267" spans="1:13" ht="0.95" customHeight="1" x14ac:dyDescent="0.25">
      <c r="A1267" s="16"/>
      <c r="B1267" s="16"/>
      <c r="C1267" s="16"/>
      <c r="D1267" s="26"/>
      <c r="E1267" s="16"/>
      <c r="F1267" s="16"/>
      <c r="G1267" s="16"/>
      <c r="H1267" s="16"/>
      <c r="I1267" s="16"/>
      <c r="J1267" s="16"/>
      <c r="K1267" s="16"/>
      <c r="L1267" s="16"/>
      <c r="M1267" s="16"/>
    </row>
    <row r="1268" spans="1:13" ht="22.5" x14ac:dyDescent="0.25">
      <c r="A1268" s="8" t="s">
        <v>706</v>
      </c>
      <c r="B1268" s="9" t="s">
        <v>19</v>
      </c>
      <c r="C1268" s="9" t="s">
        <v>680</v>
      </c>
      <c r="D1268" s="18" t="s">
        <v>707</v>
      </c>
      <c r="E1268" s="10"/>
      <c r="F1268" s="10"/>
      <c r="G1268" s="10"/>
      <c r="H1268" s="10"/>
      <c r="I1268" s="10"/>
      <c r="J1268" s="10"/>
      <c r="K1268" s="11">
        <f>K1276</f>
        <v>4.62</v>
      </c>
      <c r="L1268" s="11">
        <f>L1276</f>
        <v>149.69</v>
      </c>
      <c r="M1268" s="11">
        <f>M1276</f>
        <v>691.57</v>
      </c>
    </row>
    <row r="1269" spans="1:13" ht="191.25" x14ac:dyDescent="0.25">
      <c r="A1269" s="10"/>
      <c r="B1269" s="10"/>
      <c r="C1269" s="10"/>
      <c r="D1269" s="18" t="s">
        <v>708</v>
      </c>
      <c r="E1269" s="10"/>
      <c r="F1269" s="10"/>
      <c r="G1269" s="10"/>
      <c r="H1269" s="10"/>
      <c r="I1269" s="10"/>
      <c r="J1269" s="10"/>
      <c r="K1269" s="10"/>
      <c r="L1269" s="10"/>
      <c r="M1269" s="10"/>
    </row>
    <row r="1270" spans="1:13" x14ac:dyDescent="0.25">
      <c r="A1270" s="10"/>
      <c r="B1270" s="10"/>
      <c r="C1270" s="9" t="s">
        <v>23</v>
      </c>
      <c r="D1270" s="25"/>
      <c r="E1270" s="9" t="s">
        <v>709</v>
      </c>
      <c r="F1270" s="12">
        <v>1</v>
      </c>
      <c r="G1270" s="13">
        <v>1.25</v>
      </c>
      <c r="H1270" s="13">
        <v>0</v>
      </c>
      <c r="I1270" s="13">
        <v>0.6</v>
      </c>
      <c r="J1270" s="11">
        <f>OR(F1270&lt;&gt;0,G1270&lt;&gt;0,H1270&lt;&gt;0,I1270&lt;&gt;0)*(F1270 + (F1270 = 0))*(G1270 + (G1270 = 0))*(H1270 + (H1270 = 0))*(I1270 + (I1270 = 0))</f>
        <v>0.75</v>
      </c>
      <c r="K1270" s="10"/>
      <c r="L1270" s="10"/>
      <c r="M1270" s="10"/>
    </row>
    <row r="1271" spans="1:13" x14ac:dyDescent="0.25">
      <c r="A1271" s="10"/>
      <c r="B1271" s="10"/>
      <c r="C1271" s="9" t="s">
        <v>23</v>
      </c>
      <c r="D1271" s="25"/>
      <c r="E1271" s="9" t="s">
        <v>16</v>
      </c>
      <c r="F1271" s="12">
        <v>1</v>
      </c>
      <c r="G1271" s="13">
        <v>1.05</v>
      </c>
      <c r="H1271" s="13">
        <v>0</v>
      </c>
      <c r="I1271" s="13">
        <v>0.6</v>
      </c>
      <c r="J1271" s="11">
        <f>OR(F1271&lt;&gt;0,G1271&lt;&gt;0,H1271&lt;&gt;0,I1271&lt;&gt;0)*(F1271 + (F1271 = 0))*(G1271 + (G1271 = 0))*(H1271 + (H1271 = 0))*(I1271 + (I1271 = 0))</f>
        <v>0.63</v>
      </c>
      <c r="K1271" s="10"/>
      <c r="L1271" s="10"/>
      <c r="M1271" s="10"/>
    </row>
    <row r="1272" spans="1:13" x14ac:dyDescent="0.25">
      <c r="A1272" s="10"/>
      <c r="B1272" s="10"/>
      <c r="C1272" s="9" t="s">
        <v>23</v>
      </c>
      <c r="D1272" s="25"/>
      <c r="E1272" s="9" t="s">
        <v>16</v>
      </c>
      <c r="F1272" s="12">
        <v>2</v>
      </c>
      <c r="G1272" s="13">
        <v>1.1000000000000001</v>
      </c>
      <c r="H1272" s="13">
        <v>0</v>
      </c>
      <c r="I1272" s="13">
        <v>0.6</v>
      </c>
      <c r="J1272" s="11">
        <f>OR(F1272&lt;&gt;0,G1272&lt;&gt;0,H1272&lt;&gt;0,I1272&lt;&gt;0)*(F1272 + (F1272 = 0))*(G1272 + (G1272 = 0))*(H1272 + (H1272 = 0))*(I1272 + (I1272 = 0))</f>
        <v>1.32</v>
      </c>
      <c r="K1272" s="10"/>
      <c r="L1272" s="10"/>
      <c r="M1272" s="10"/>
    </row>
    <row r="1273" spans="1:13" x14ac:dyDescent="0.25">
      <c r="A1273" s="10"/>
      <c r="B1273" s="10"/>
      <c r="C1273" s="9" t="s">
        <v>23</v>
      </c>
      <c r="D1273" s="25"/>
      <c r="E1273" s="9" t="s">
        <v>16</v>
      </c>
      <c r="F1273" s="12">
        <v>2</v>
      </c>
      <c r="G1273" s="13">
        <v>1.2</v>
      </c>
      <c r="H1273" s="13">
        <v>0</v>
      </c>
      <c r="I1273" s="13">
        <v>0.6</v>
      </c>
      <c r="J1273" s="11">
        <f>OR(F1273&lt;&gt;0,G1273&lt;&gt;0,H1273&lt;&gt;0,I1273&lt;&gt;0)*(F1273 + (F1273 = 0))*(G1273 + (G1273 = 0))*(H1273 + (H1273 = 0))*(I1273 + (I1273 = 0))</f>
        <v>1.44</v>
      </c>
      <c r="K1273" s="10"/>
      <c r="L1273" s="10"/>
      <c r="M1273" s="10"/>
    </row>
    <row r="1274" spans="1:13" x14ac:dyDescent="0.25">
      <c r="A1274" s="10"/>
      <c r="B1274" s="10"/>
      <c r="C1274" s="9" t="s">
        <v>23</v>
      </c>
      <c r="D1274" s="25"/>
      <c r="E1274" s="9" t="s">
        <v>16</v>
      </c>
      <c r="F1274" s="12">
        <v>1</v>
      </c>
      <c r="G1274" s="13">
        <v>0.5</v>
      </c>
      <c r="H1274" s="13">
        <v>0</v>
      </c>
      <c r="I1274" s="13">
        <v>0.6</v>
      </c>
      <c r="J1274" s="11">
        <f>OR(F1274&lt;&gt;0,G1274&lt;&gt;0,H1274&lt;&gt;0,I1274&lt;&gt;0)*(F1274 + (F1274 = 0))*(G1274 + (G1274 = 0))*(H1274 + (H1274 = 0))*(I1274 + (I1274 = 0))</f>
        <v>0.3</v>
      </c>
      <c r="K1274" s="10"/>
      <c r="L1274" s="10"/>
      <c r="M1274" s="10"/>
    </row>
    <row r="1275" spans="1:13" x14ac:dyDescent="0.25">
      <c r="A1275" s="10"/>
      <c r="B1275" s="10"/>
      <c r="C1275" s="9" t="s">
        <v>23</v>
      </c>
      <c r="D1275" s="25"/>
      <c r="E1275" s="9" t="s">
        <v>16</v>
      </c>
      <c r="F1275" s="12">
        <v>1</v>
      </c>
      <c r="G1275" s="13">
        <v>0.3</v>
      </c>
      <c r="H1275" s="13">
        <v>0</v>
      </c>
      <c r="I1275" s="13">
        <v>0.6</v>
      </c>
      <c r="J1275" s="11">
        <f>OR(F1275&lt;&gt;0,G1275&lt;&gt;0,H1275&lt;&gt;0,I1275&lt;&gt;0)*(F1275 + (F1275 = 0))*(G1275 + (G1275 = 0))*(H1275 + (H1275 = 0))*(I1275 + (I1275 = 0))</f>
        <v>0.18</v>
      </c>
      <c r="K1275" s="10"/>
      <c r="L1275" s="10"/>
      <c r="M1275" s="10"/>
    </row>
    <row r="1276" spans="1:13" x14ac:dyDescent="0.25">
      <c r="A1276" s="10"/>
      <c r="B1276" s="10"/>
      <c r="C1276" s="10"/>
      <c r="D1276" s="25"/>
      <c r="E1276" s="10"/>
      <c r="F1276" s="10"/>
      <c r="G1276" s="10"/>
      <c r="H1276" s="10"/>
      <c r="I1276" s="10"/>
      <c r="J1276" s="14" t="s">
        <v>710</v>
      </c>
      <c r="K1276" s="15">
        <f>SUM(J1270:J1275)</f>
        <v>4.62</v>
      </c>
      <c r="L1276" s="13">
        <v>149.69</v>
      </c>
      <c r="M1276" s="15">
        <f>ROUND(K1276*L1276,2)</f>
        <v>691.57</v>
      </c>
    </row>
    <row r="1277" spans="1:13" ht="0.95" customHeight="1" x14ac:dyDescent="0.25">
      <c r="A1277" s="16"/>
      <c r="B1277" s="16"/>
      <c r="C1277" s="16"/>
      <c r="D1277" s="26"/>
      <c r="E1277" s="16"/>
      <c r="F1277" s="16"/>
      <c r="G1277" s="16"/>
      <c r="H1277" s="16"/>
      <c r="I1277" s="16"/>
      <c r="J1277" s="16"/>
      <c r="K1277" s="16"/>
      <c r="L1277" s="16"/>
      <c r="M1277" s="16"/>
    </row>
    <row r="1278" spans="1:13" ht="22.5" x14ac:dyDescent="0.25">
      <c r="A1278" s="8" t="s">
        <v>711</v>
      </c>
      <c r="B1278" s="9" t="s">
        <v>19</v>
      </c>
      <c r="C1278" s="9" t="s">
        <v>141</v>
      </c>
      <c r="D1278" s="18" t="s">
        <v>712</v>
      </c>
      <c r="E1278" s="10"/>
      <c r="F1278" s="10"/>
      <c r="G1278" s="10"/>
      <c r="H1278" s="10"/>
      <c r="I1278" s="10"/>
      <c r="J1278" s="10"/>
      <c r="K1278" s="11">
        <f>K1280</f>
        <v>1</v>
      </c>
      <c r="L1278" s="11">
        <f>L1280</f>
        <v>328.21</v>
      </c>
      <c r="M1278" s="11">
        <f>M1280</f>
        <v>328.21</v>
      </c>
    </row>
    <row r="1279" spans="1:13" x14ac:dyDescent="0.25">
      <c r="A1279" s="10"/>
      <c r="B1279" s="10"/>
      <c r="C1279" s="9" t="s">
        <v>23</v>
      </c>
      <c r="D1279" s="25"/>
      <c r="E1279" s="9" t="s">
        <v>16</v>
      </c>
      <c r="F1279" s="12">
        <v>1</v>
      </c>
      <c r="G1279" s="13">
        <v>0</v>
      </c>
      <c r="H1279" s="13">
        <v>0</v>
      </c>
      <c r="I1279" s="13">
        <v>0</v>
      </c>
      <c r="J1279" s="11">
        <f>OR(F1279&lt;&gt;0,G1279&lt;&gt;0,H1279&lt;&gt;0,I1279&lt;&gt;0)*(F1279 + (F1279 = 0))*(G1279 + (G1279 = 0))*(H1279 + (H1279 = 0))*(I1279 + (I1279 = 0))</f>
        <v>1</v>
      </c>
      <c r="K1279" s="10"/>
      <c r="L1279" s="10"/>
      <c r="M1279" s="10"/>
    </row>
    <row r="1280" spans="1:13" x14ac:dyDescent="0.25">
      <c r="A1280" s="10"/>
      <c r="B1280" s="10"/>
      <c r="C1280" s="10"/>
      <c r="D1280" s="25"/>
      <c r="E1280" s="10"/>
      <c r="F1280" s="10"/>
      <c r="G1280" s="10"/>
      <c r="H1280" s="10"/>
      <c r="I1280" s="10"/>
      <c r="J1280" s="14" t="s">
        <v>713</v>
      </c>
      <c r="K1280" s="15">
        <f>J1279</f>
        <v>1</v>
      </c>
      <c r="L1280" s="13">
        <v>328.21</v>
      </c>
      <c r="M1280" s="15">
        <f>ROUND(K1280*L1280,2)</f>
        <v>328.21</v>
      </c>
    </row>
    <row r="1281" spans="1:13" ht="0.95" customHeight="1" x14ac:dyDescent="0.25">
      <c r="A1281" s="16"/>
      <c r="B1281" s="16"/>
      <c r="C1281" s="16"/>
      <c r="D1281" s="26"/>
      <c r="E1281" s="16"/>
      <c r="F1281" s="16"/>
      <c r="G1281" s="16"/>
      <c r="H1281" s="16"/>
      <c r="I1281" s="16"/>
      <c r="J1281" s="16"/>
      <c r="K1281" s="16"/>
      <c r="L1281" s="16"/>
      <c r="M1281" s="16"/>
    </row>
    <row r="1282" spans="1:13" x14ac:dyDescent="0.25">
      <c r="A1282" s="10"/>
      <c r="B1282" s="10"/>
      <c r="C1282" s="10"/>
      <c r="D1282" s="25"/>
      <c r="E1282" s="10"/>
      <c r="F1282" s="10"/>
      <c r="G1282" s="10"/>
      <c r="H1282" s="10"/>
      <c r="I1282" s="10"/>
      <c r="J1282" s="14" t="s">
        <v>714</v>
      </c>
      <c r="K1282" s="17">
        <v>1</v>
      </c>
      <c r="L1282" s="15">
        <f>M1246+M1251+M1256+M1261+M1268+M1278</f>
        <v>11008.03</v>
      </c>
      <c r="M1282" s="15">
        <f>ROUND(K1282*L1282,2)</f>
        <v>11008.03</v>
      </c>
    </row>
    <row r="1283" spans="1:13" ht="0.95" customHeight="1" x14ac:dyDescent="0.25">
      <c r="A1283" s="16"/>
      <c r="B1283" s="16"/>
      <c r="C1283" s="16"/>
      <c r="D1283" s="26"/>
      <c r="E1283" s="16"/>
      <c r="F1283" s="16"/>
      <c r="G1283" s="16"/>
      <c r="H1283" s="16"/>
      <c r="I1283" s="16"/>
      <c r="J1283" s="16"/>
      <c r="K1283" s="16"/>
      <c r="L1283" s="16"/>
      <c r="M1283" s="16"/>
    </row>
    <row r="1284" spans="1:13" x14ac:dyDescent="0.25">
      <c r="A1284" s="4" t="s">
        <v>715</v>
      </c>
      <c r="B1284" s="4" t="s">
        <v>15</v>
      </c>
      <c r="C1284" s="4" t="s">
        <v>16</v>
      </c>
      <c r="D1284" s="24" t="s">
        <v>716</v>
      </c>
      <c r="E1284" s="5"/>
      <c r="F1284" s="5"/>
      <c r="G1284" s="5"/>
      <c r="H1284" s="5"/>
      <c r="I1284" s="5"/>
      <c r="J1284" s="5"/>
      <c r="K1284" s="6">
        <f>K1306</f>
        <v>1</v>
      </c>
      <c r="L1284" s="7">
        <f>L1306</f>
        <v>22797.4</v>
      </c>
      <c r="M1284" s="7">
        <f>M1306</f>
        <v>22797.4</v>
      </c>
    </row>
    <row r="1285" spans="1:13" ht="22.5" x14ac:dyDescent="0.25">
      <c r="A1285" s="8" t="s">
        <v>717</v>
      </c>
      <c r="B1285" s="9" t="s">
        <v>19</v>
      </c>
      <c r="C1285" s="9" t="s">
        <v>20</v>
      </c>
      <c r="D1285" s="18" t="s">
        <v>718</v>
      </c>
      <c r="E1285" s="10"/>
      <c r="F1285" s="10"/>
      <c r="G1285" s="10"/>
      <c r="H1285" s="10"/>
      <c r="I1285" s="10"/>
      <c r="J1285" s="10"/>
      <c r="K1285" s="11">
        <f>K1297</f>
        <v>93.74</v>
      </c>
      <c r="L1285" s="11">
        <f>L1297</f>
        <v>236.96</v>
      </c>
      <c r="M1285" s="11">
        <f>M1297</f>
        <v>22212.63</v>
      </c>
    </row>
    <row r="1286" spans="1:13" ht="146.25" x14ac:dyDescent="0.25">
      <c r="A1286" s="10"/>
      <c r="B1286" s="10"/>
      <c r="C1286" s="10"/>
      <c r="D1286" s="18" t="s">
        <v>719</v>
      </c>
      <c r="E1286" s="10"/>
      <c r="F1286" s="10"/>
      <c r="G1286" s="10"/>
      <c r="H1286" s="10"/>
      <c r="I1286" s="10"/>
      <c r="J1286" s="10"/>
      <c r="K1286" s="10"/>
      <c r="L1286" s="10"/>
      <c r="M1286" s="10"/>
    </row>
    <row r="1287" spans="1:13" x14ac:dyDescent="0.25">
      <c r="A1287" s="10"/>
      <c r="B1287" s="10"/>
      <c r="C1287" s="9" t="s">
        <v>23</v>
      </c>
      <c r="D1287" s="25"/>
      <c r="E1287" s="9" t="s">
        <v>665</v>
      </c>
      <c r="F1287" s="12">
        <v>2</v>
      </c>
      <c r="G1287" s="13">
        <v>1</v>
      </c>
      <c r="H1287" s="13">
        <v>0</v>
      </c>
      <c r="I1287" s="13">
        <v>2</v>
      </c>
      <c r="J1287" s="11">
        <f>OR(F1287&lt;&gt;0,G1287&lt;&gt;0,H1287&lt;&gt;0,I1287&lt;&gt;0)*(F1287 + (F1287 = 0))*(G1287 + (G1287 = 0))*(H1287 + (H1287 = 0))*(I1287 + (I1287 = 0))</f>
        <v>4</v>
      </c>
      <c r="K1287" s="10"/>
      <c r="L1287" s="10"/>
      <c r="M1287" s="10"/>
    </row>
    <row r="1288" spans="1:13" x14ac:dyDescent="0.25">
      <c r="A1288" s="10"/>
      <c r="B1288" s="10"/>
      <c r="C1288" s="9" t="s">
        <v>23</v>
      </c>
      <c r="D1288" s="25"/>
      <c r="E1288" s="9" t="s">
        <v>720</v>
      </c>
      <c r="F1288" s="12"/>
      <c r="G1288" s="13"/>
      <c r="H1288" s="13"/>
      <c r="I1288" s="13"/>
      <c r="J1288" s="11">
        <f>OR(F1288&lt;&gt;0,G1288&lt;&gt;0,H1288&lt;&gt;0,I1288&lt;&gt;0)*(F1288 + (F1288 = 0))*(G1288 + (G1288 = 0))*(H1288 + (H1288 = 0))*(I1288 + (I1288 = 0))</f>
        <v>0</v>
      </c>
      <c r="K1288" s="10"/>
      <c r="L1288" s="10"/>
      <c r="M1288" s="10"/>
    </row>
    <row r="1289" spans="1:13" x14ac:dyDescent="0.25">
      <c r="A1289" s="10"/>
      <c r="B1289" s="10"/>
      <c r="C1289" s="9" t="s">
        <v>23</v>
      </c>
      <c r="D1289" s="25"/>
      <c r="E1289" s="9" t="s">
        <v>60</v>
      </c>
      <c r="F1289" s="12">
        <v>3</v>
      </c>
      <c r="G1289" s="13">
        <v>3</v>
      </c>
      <c r="H1289" s="13">
        <v>0</v>
      </c>
      <c r="I1289" s="13">
        <v>2</v>
      </c>
      <c r="J1289" s="11">
        <f>OR(F1289&lt;&gt;0,G1289&lt;&gt;0,H1289&lt;&gt;0,I1289&lt;&gt;0)*(F1289 + (F1289 = 0))*(G1289 + (G1289 = 0))*(H1289 + (H1289 = 0))*(I1289 + (I1289 = 0))</f>
        <v>18</v>
      </c>
      <c r="K1289" s="10"/>
      <c r="L1289" s="10"/>
      <c r="M1289" s="10"/>
    </row>
    <row r="1290" spans="1:13" x14ac:dyDescent="0.25">
      <c r="A1290" s="10"/>
      <c r="B1290" s="10"/>
      <c r="C1290" s="9" t="s">
        <v>23</v>
      </c>
      <c r="D1290" s="25"/>
      <c r="E1290" s="9" t="s">
        <v>670</v>
      </c>
      <c r="F1290" s="12">
        <v>2</v>
      </c>
      <c r="G1290" s="13">
        <v>0.7</v>
      </c>
      <c r="H1290" s="13">
        <v>0</v>
      </c>
      <c r="I1290" s="13">
        <v>2.25</v>
      </c>
      <c r="J1290" s="11">
        <f>OR(F1290&lt;&gt;0,G1290&lt;&gt;0,H1290&lt;&gt;0,I1290&lt;&gt;0)*(F1290 + (F1290 = 0))*(G1290 + (G1290 = 0))*(H1290 + (H1290 = 0))*(I1290 + (I1290 = 0))</f>
        <v>3.15</v>
      </c>
      <c r="K1290" s="10"/>
      <c r="L1290" s="10"/>
      <c r="M1290" s="10"/>
    </row>
    <row r="1291" spans="1:13" x14ac:dyDescent="0.25">
      <c r="A1291" s="10"/>
      <c r="B1291" s="10"/>
      <c r="C1291" s="9" t="s">
        <v>23</v>
      </c>
      <c r="D1291" s="25"/>
      <c r="E1291" s="9" t="s">
        <v>16</v>
      </c>
      <c r="F1291" s="12">
        <v>1</v>
      </c>
      <c r="G1291" s="13">
        <v>4.3</v>
      </c>
      <c r="H1291" s="13">
        <v>0</v>
      </c>
      <c r="I1291" s="13">
        <v>0.35</v>
      </c>
      <c r="J1291" s="11">
        <f>OR(F1291&lt;&gt;0,G1291&lt;&gt;0,H1291&lt;&gt;0,I1291&lt;&gt;0)*(F1291 + (F1291 = 0))*(G1291 + (G1291 = 0))*(H1291 + (H1291 = 0))*(I1291 + (I1291 = 0))</f>
        <v>1.51</v>
      </c>
      <c r="K1291" s="10"/>
      <c r="L1291" s="10"/>
      <c r="M1291" s="10"/>
    </row>
    <row r="1292" spans="1:13" x14ac:dyDescent="0.25">
      <c r="A1292" s="10"/>
      <c r="B1292" s="10"/>
      <c r="C1292" s="9" t="s">
        <v>23</v>
      </c>
      <c r="D1292" s="25"/>
      <c r="E1292" s="9" t="s">
        <v>672</v>
      </c>
      <c r="F1292" s="12">
        <v>2</v>
      </c>
      <c r="G1292" s="13">
        <v>0.4</v>
      </c>
      <c r="H1292" s="13">
        <v>0</v>
      </c>
      <c r="I1292" s="13">
        <v>2.25</v>
      </c>
      <c r="J1292" s="11">
        <f>OR(F1292&lt;&gt;0,G1292&lt;&gt;0,H1292&lt;&gt;0,I1292&lt;&gt;0)*(F1292 + (F1292 = 0))*(G1292 + (G1292 = 0))*(H1292 + (H1292 = 0))*(I1292 + (I1292 = 0))</f>
        <v>1.8</v>
      </c>
      <c r="K1292" s="10"/>
      <c r="L1292" s="10"/>
      <c r="M1292" s="10"/>
    </row>
    <row r="1293" spans="1:13" x14ac:dyDescent="0.25">
      <c r="A1293" s="10"/>
      <c r="B1293" s="10"/>
      <c r="C1293" s="9" t="s">
        <v>23</v>
      </c>
      <c r="D1293" s="25"/>
      <c r="E1293" s="9" t="s">
        <v>16</v>
      </c>
      <c r="F1293" s="12">
        <v>1</v>
      </c>
      <c r="G1293" s="13">
        <v>3.5</v>
      </c>
      <c r="H1293" s="13">
        <v>0</v>
      </c>
      <c r="I1293" s="13">
        <v>0.68</v>
      </c>
      <c r="J1293" s="11">
        <f>OR(F1293&lt;&gt;0,G1293&lt;&gt;0,H1293&lt;&gt;0,I1293&lt;&gt;0)*(F1293 + (F1293 = 0))*(G1293 + (G1293 = 0))*(H1293 + (H1293 = 0))*(I1293 + (I1293 = 0))</f>
        <v>2.38</v>
      </c>
      <c r="K1293" s="10"/>
      <c r="L1293" s="10"/>
      <c r="M1293" s="10"/>
    </row>
    <row r="1294" spans="1:13" x14ac:dyDescent="0.25">
      <c r="A1294" s="10"/>
      <c r="B1294" s="10"/>
      <c r="C1294" s="9" t="s">
        <v>23</v>
      </c>
      <c r="D1294" s="25"/>
      <c r="E1294" s="9" t="s">
        <v>24</v>
      </c>
      <c r="F1294" s="12">
        <v>5</v>
      </c>
      <c r="G1294" s="13">
        <v>2</v>
      </c>
      <c r="H1294" s="13">
        <v>0</v>
      </c>
      <c r="I1294" s="13">
        <v>2</v>
      </c>
      <c r="J1294" s="11">
        <f>OR(F1294&lt;&gt;0,G1294&lt;&gt;0,H1294&lt;&gt;0,I1294&lt;&gt;0)*(F1294 + (F1294 = 0))*(G1294 + (G1294 = 0))*(H1294 + (H1294 = 0))*(I1294 + (I1294 = 0))</f>
        <v>20</v>
      </c>
      <c r="K1294" s="10"/>
      <c r="L1294" s="10"/>
      <c r="M1294" s="10"/>
    </row>
    <row r="1295" spans="1:13" x14ac:dyDescent="0.25">
      <c r="A1295" s="10"/>
      <c r="B1295" s="10"/>
      <c r="C1295" s="9" t="s">
        <v>23</v>
      </c>
      <c r="D1295" s="25"/>
      <c r="E1295" s="9" t="s">
        <v>16</v>
      </c>
      <c r="F1295" s="12">
        <v>4</v>
      </c>
      <c r="G1295" s="13">
        <v>3</v>
      </c>
      <c r="H1295" s="13">
        <v>0</v>
      </c>
      <c r="I1295" s="13">
        <v>2</v>
      </c>
      <c r="J1295" s="11">
        <f>OR(F1295&lt;&gt;0,G1295&lt;&gt;0,H1295&lt;&gt;0,I1295&lt;&gt;0)*(F1295 + (F1295 = 0))*(G1295 + (G1295 = 0))*(H1295 + (H1295 = 0))*(I1295 + (I1295 = 0))</f>
        <v>24</v>
      </c>
      <c r="K1295" s="10"/>
      <c r="L1295" s="10"/>
      <c r="M1295" s="10"/>
    </row>
    <row r="1296" spans="1:13" x14ac:dyDescent="0.25">
      <c r="A1296" s="10"/>
      <c r="B1296" s="10"/>
      <c r="C1296" s="9" t="s">
        <v>23</v>
      </c>
      <c r="D1296" s="25"/>
      <c r="E1296" s="9" t="s">
        <v>281</v>
      </c>
      <c r="F1296" s="12">
        <v>3</v>
      </c>
      <c r="G1296" s="13">
        <v>3</v>
      </c>
      <c r="H1296" s="13">
        <v>0</v>
      </c>
      <c r="I1296" s="13">
        <v>2.1</v>
      </c>
      <c r="J1296" s="11">
        <f>OR(F1296&lt;&gt;0,G1296&lt;&gt;0,H1296&lt;&gt;0,I1296&lt;&gt;0)*(F1296 + (F1296 = 0))*(G1296 + (G1296 = 0))*(H1296 + (H1296 = 0))*(I1296 + (I1296 = 0))</f>
        <v>18.899999999999999</v>
      </c>
      <c r="K1296" s="10"/>
      <c r="L1296" s="10"/>
      <c r="M1296" s="10"/>
    </row>
    <row r="1297" spans="1:13" x14ac:dyDescent="0.25">
      <c r="A1297" s="10"/>
      <c r="B1297" s="10"/>
      <c r="C1297" s="10"/>
      <c r="D1297" s="25"/>
      <c r="E1297" s="10"/>
      <c r="F1297" s="10"/>
      <c r="G1297" s="10"/>
      <c r="H1297" s="10"/>
      <c r="I1297" s="10"/>
      <c r="J1297" s="14" t="s">
        <v>721</v>
      </c>
      <c r="K1297" s="15">
        <f>SUM(J1287:J1296)</f>
        <v>93.74</v>
      </c>
      <c r="L1297" s="13">
        <v>236.96</v>
      </c>
      <c r="M1297" s="15">
        <f>ROUND(K1297*L1297,2)</f>
        <v>22212.63</v>
      </c>
    </row>
    <row r="1298" spans="1:13" ht="0.95" customHeight="1" x14ac:dyDescent="0.25">
      <c r="A1298" s="16"/>
      <c r="B1298" s="16"/>
      <c r="C1298" s="16"/>
      <c r="D1298" s="26"/>
      <c r="E1298" s="16"/>
      <c r="F1298" s="16"/>
      <c r="G1298" s="16"/>
      <c r="H1298" s="16"/>
      <c r="I1298" s="16"/>
      <c r="J1298" s="16"/>
      <c r="K1298" s="16"/>
      <c r="L1298" s="16"/>
      <c r="M1298" s="16"/>
    </row>
    <row r="1299" spans="1:13" x14ac:dyDescent="0.25">
      <c r="A1299" s="8" t="s">
        <v>722</v>
      </c>
      <c r="B1299" s="9" t="s">
        <v>19</v>
      </c>
      <c r="C1299" s="9" t="s">
        <v>20</v>
      </c>
      <c r="D1299" s="18" t="s">
        <v>723</v>
      </c>
      <c r="E1299" s="10"/>
      <c r="F1299" s="10"/>
      <c r="G1299" s="10"/>
      <c r="H1299" s="10"/>
      <c r="I1299" s="10"/>
      <c r="J1299" s="10"/>
      <c r="K1299" s="11">
        <f>K1304</f>
        <v>12.63</v>
      </c>
      <c r="L1299" s="11">
        <f>L1304</f>
        <v>46.3</v>
      </c>
      <c r="M1299" s="11">
        <f>M1304</f>
        <v>584.77</v>
      </c>
    </row>
    <row r="1300" spans="1:13" ht="112.5" x14ac:dyDescent="0.25">
      <c r="A1300" s="10"/>
      <c r="B1300" s="10"/>
      <c r="C1300" s="10"/>
      <c r="D1300" s="18" t="s">
        <v>724</v>
      </c>
      <c r="E1300" s="10"/>
      <c r="F1300" s="10"/>
      <c r="G1300" s="10"/>
      <c r="H1300" s="10"/>
      <c r="I1300" s="10"/>
      <c r="J1300" s="10"/>
      <c r="K1300" s="10"/>
      <c r="L1300" s="10"/>
      <c r="M1300" s="10"/>
    </row>
    <row r="1301" spans="1:13" x14ac:dyDescent="0.25">
      <c r="A1301" s="10"/>
      <c r="B1301" s="10"/>
      <c r="C1301" s="9" t="s">
        <v>23</v>
      </c>
      <c r="D1301" s="25"/>
      <c r="E1301" s="9" t="s">
        <v>29</v>
      </c>
      <c r="F1301" s="12">
        <v>2</v>
      </c>
      <c r="G1301" s="13">
        <v>2.85</v>
      </c>
      <c r="H1301" s="13">
        <v>0</v>
      </c>
      <c r="I1301" s="13">
        <v>1.25</v>
      </c>
      <c r="J1301" s="11">
        <f>OR(F1301&lt;&gt;0,G1301&lt;&gt;0,H1301&lt;&gt;0,I1301&lt;&gt;0)*(F1301 + (F1301 = 0))*(G1301 + (G1301 = 0))*(H1301 + (H1301 = 0))*(I1301 + (I1301 = 0))</f>
        <v>7.13</v>
      </c>
      <c r="K1301" s="10"/>
      <c r="L1301" s="10"/>
      <c r="M1301" s="10"/>
    </row>
    <row r="1302" spans="1:13" x14ac:dyDescent="0.25">
      <c r="A1302" s="10"/>
      <c r="B1302" s="10"/>
      <c r="C1302" s="9" t="s">
        <v>23</v>
      </c>
      <c r="D1302" s="25"/>
      <c r="E1302" s="9" t="s">
        <v>625</v>
      </c>
      <c r="F1302" s="12">
        <v>1</v>
      </c>
      <c r="G1302" s="13">
        <v>2.6</v>
      </c>
      <c r="H1302" s="13">
        <v>0</v>
      </c>
      <c r="I1302" s="13">
        <v>1.25</v>
      </c>
      <c r="J1302" s="11">
        <f>OR(F1302&lt;&gt;0,G1302&lt;&gt;0,H1302&lt;&gt;0,I1302&lt;&gt;0)*(F1302 + (F1302 = 0))*(G1302 + (G1302 = 0))*(H1302 + (H1302 = 0))*(I1302 + (I1302 = 0))</f>
        <v>3.25</v>
      </c>
      <c r="K1302" s="10"/>
      <c r="L1302" s="10"/>
      <c r="M1302" s="10"/>
    </row>
    <row r="1303" spans="1:13" x14ac:dyDescent="0.25">
      <c r="A1303" s="10"/>
      <c r="B1303" s="10"/>
      <c r="C1303" s="9" t="s">
        <v>23</v>
      </c>
      <c r="D1303" s="25"/>
      <c r="E1303" s="9" t="s">
        <v>16</v>
      </c>
      <c r="F1303" s="12">
        <v>1</v>
      </c>
      <c r="G1303" s="13">
        <v>1.8</v>
      </c>
      <c r="H1303" s="13">
        <v>0</v>
      </c>
      <c r="I1303" s="13">
        <v>1.25</v>
      </c>
      <c r="J1303" s="11">
        <f>OR(F1303&lt;&gt;0,G1303&lt;&gt;0,H1303&lt;&gt;0,I1303&lt;&gt;0)*(F1303 + (F1303 = 0))*(G1303 + (G1303 = 0))*(H1303 + (H1303 = 0))*(I1303 + (I1303 = 0))</f>
        <v>2.25</v>
      </c>
      <c r="K1303" s="10"/>
      <c r="L1303" s="10"/>
      <c r="M1303" s="10"/>
    </row>
    <row r="1304" spans="1:13" x14ac:dyDescent="0.25">
      <c r="A1304" s="10"/>
      <c r="B1304" s="10"/>
      <c r="C1304" s="10"/>
      <c r="D1304" s="25"/>
      <c r="E1304" s="10"/>
      <c r="F1304" s="10"/>
      <c r="G1304" s="10"/>
      <c r="H1304" s="10"/>
      <c r="I1304" s="10"/>
      <c r="J1304" s="14" t="s">
        <v>725</v>
      </c>
      <c r="K1304" s="15">
        <f>SUM(J1301:J1303)</f>
        <v>12.63</v>
      </c>
      <c r="L1304" s="13">
        <v>46.3</v>
      </c>
      <c r="M1304" s="15">
        <f>ROUND(K1304*L1304,2)</f>
        <v>584.77</v>
      </c>
    </row>
    <row r="1305" spans="1:13" ht="0.95" customHeight="1" x14ac:dyDescent="0.25">
      <c r="A1305" s="16"/>
      <c r="B1305" s="16"/>
      <c r="C1305" s="16"/>
      <c r="D1305" s="26"/>
      <c r="E1305" s="16"/>
      <c r="F1305" s="16"/>
      <c r="G1305" s="16"/>
      <c r="H1305" s="16"/>
      <c r="I1305" s="16"/>
      <c r="J1305" s="16"/>
      <c r="K1305" s="16"/>
      <c r="L1305" s="16"/>
      <c r="M1305" s="16"/>
    </row>
    <row r="1306" spans="1:13" x14ac:dyDescent="0.25">
      <c r="A1306" s="10"/>
      <c r="B1306" s="10"/>
      <c r="C1306" s="10"/>
      <c r="D1306" s="25"/>
      <c r="E1306" s="10"/>
      <c r="F1306" s="10"/>
      <c r="G1306" s="10"/>
      <c r="H1306" s="10"/>
      <c r="I1306" s="10"/>
      <c r="J1306" s="14" t="s">
        <v>726</v>
      </c>
      <c r="K1306" s="17">
        <v>1</v>
      </c>
      <c r="L1306" s="15">
        <f>M1285+M1299</f>
        <v>22797.4</v>
      </c>
      <c r="M1306" s="15">
        <f>ROUND(K1306*L1306,2)</f>
        <v>22797.4</v>
      </c>
    </row>
    <row r="1307" spans="1:13" ht="0.95" customHeight="1" x14ac:dyDescent="0.25">
      <c r="A1307" s="16"/>
      <c r="B1307" s="16"/>
      <c r="C1307" s="16"/>
      <c r="D1307" s="26"/>
      <c r="E1307" s="16"/>
      <c r="F1307" s="16"/>
      <c r="G1307" s="16"/>
      <c r="H1307" s="16"/>
      <c r="I1307" s="16"/>
      <c r="J1307" s="16"/>
      <c r="K1307" s="16"/>
      <c r="L1307" s="16"/>
      <c r="M1307" s="16"/>
    </row>
    <row r="1308" spans="1:13" x14ac:dyDescent="0.25">
      <c r="A1308" s="4" t="s">
        <v>727</v>
      </c>
      <c r="B1308" s="4" t="s">
        <v>15</v>
      </c>
      <c r="C1308" s="4" t="s">
        <v>16</v>
      </c>
      <c r="D1308" s="24" t="s">
        <v>728</v>
      </c>
      <c r="E1308" s="5"/>
      <c r="F1308" s="5"/>
      <c r="G1308" s="5"/>
      <c r="H1308" s="5"/>
      <c r="I1308" s="5"/>
      <c r="J1308" s="5"/>
      <c r="K1308" s="6">
        <f>K1465</f>
        <v>1</v>
      </c>
      <c r="L1308" s="7">
        <f>L1465</f>
        <v>124276.75</v>
      </c>
      <c r="M1308" s="7">
        <f>M1465</f>
        <v>124276.75</v>
      </c>
    </row>
    <row r="1309" spans="1:13" x14ac:dyDescent="0.25">
      <c r="A1309" s="19" t="s">
        <v>729</v>
      </c>
      <c r="B1309" s="19" t="s">
        <v>15</v>
      </c>
      <c r="C1309" s="19" t="s">
        <v>16</v>
      </c>
      <c r="D1309" s="27" t="s">
        <v>730</v>
      </c>
      <c r="E1309" s="20"/>
      <c r="F1309" s="20"/>
      <c r="G1309" s="20"/>
      <c r="H1309" s="20"/>
      <c r="I1309" s="20"/>
      <c r="J1309" s="20"/>
      <c r="K1309" s="21">
        <f>K1320</f>
        <v>1</v>
      </c>
      <c r="L1309" s="21">
        <f>L1320</f>
        <v>25208.68</v>
      </c>
      <c r="M1309" s="21">
        <f>M1320</f>
        <v>25208.68</v>
      </c>
    </row>
    <row r="1310" spans="1:13" x14ac:dyDescent="0.25">
      <c r="A1310" s="8" t="s">
        <v>731</v>
      </c>
      <c r="B1310" s="9" t="s">
        <v>19</v>
      </c>
      <c r="C1310" s="9" t="s">
        <v>608</v>
      </c>
      <c r="D1310" s="18" t="s">
        <v>732</v>
      </c>
      <c r="E1310" s="10"/>
      <c r="F1310" s="10"/>
      <c r="G1310" s="10"/>
      <c r="H1310" s="10"/>
      <c r="I1310" s="10"/>
      <c r="J1310" s="10"/>
      <c r="K1310" s="13">
        <v>1</v>
      </c>
      <c r="L1310" s="13">
        <v>8331.15</v>
      </c>
      <c r="M1310" s="11">
        <f>ROUND(K1310*L1310,2)</f>
        <v>8331.15</v>
      </c>
    </row>
    <row r="1311" spans="1:13" ht="225" x14ac:dyDescent="0.25">
      <c r="A1311" s="10"/>
      <c r="B1311" s="10"/>
      <c r="C1311" s="10"/>
      <c r="D1311" s="18" t="s">
        <v>733</v>
      </c>
      <c r="E1311" s="10"/>
      <c r="F1311" s="10"/>
      <c r="G1311" s="10"/>
      <c r="H1311" s="10"/>
      <c r="I1311" s="10"/>
      <c r="J1311" s="10"/>
      <c r="K1311" s="10"/>
      <c r="L1311" s="10"/>
      <c r="M1311" s="10"/>
    </row>
    <row r="1312" spans="1:13" x14ac:dyDescent="0.25">
      <c r="A1312" s="8" t="s">
        <v>734</v>
      </c>
      <c r="B1312" s="9" t="s">
        <v>19</v>
      </c>
      <c r="C1312" s="9" t="s">
        <v>608</v>
      </c>
      <c r="D1312" s="18" t="s">
        <v>735</v>
      </c>
      <c r="E1312" s="10"/>
      <c r="F1312" s="10"/>
      <c r="G1312" s="10"/>
      <c r="H1312" s="10"/>
      <c r="I1312" s="10"/>
      <c r="J1312" s="10"/>
      <c r="K1312" s="13">
        <v>1</v>
      </c>
      <c r="L1312" s="13">
        <v>5438.19</v>
      </c>
      <c r="M1312" s="11">
        <f>ROUND(K1312*L1312,2)</f>
        <v>5438.19</v>
      </c>
    </row>
    <row r="1313" spans="1:13" ht="168.75" x14ac:dyDescent="0.25">
      <c r="A1313" s="10"/>
      <c r="B1313" s="10"/>
      <c r="C1313" s="10"/>
      <c r="D1313" s="18" t="s">
        <v>736</v>
      </c>
      <c r="E1313" s="10"/>
      <c r="F1313" s="10"/>
      <c r="G1313" s="10"/>
      <c r="H1313" s="10"/>
      <c r="I1313" s="10"/>
      <c r="J1313" s="10"/>
      <c r="K1313" s="10"/>
      <c r="L1313" s="10"/>
      <c r="M1313" s="10"/>
    </row>
    <row r="1314" spans="1:13" x14ac:dyDescent="0.25">
      <c r="A1314" s="8" t="s">
        <v>737</v>
      </c>
      <c r="B1314" s="9" t="s">
        <v>19</v>
      </c>
      <c r="C1314" s="9" t="s">
        <v>608</v>
      </c>
      <c r="D1314" s="18" t="s">
        <v>738</v>
      </c>
      <c r="E1314" s="10"/>
      <c r="F1314" s="10"/>
      <c r="G1314" s="10"/>
      <c r="H1314" s="10"/>
      <c r="I1314" s="10"/>
      <c r="J1314" s="10"/>
      <c r="K1314" s="13">
        <v>1</v>
      </c>
      <c r="L1314" s="13">
        <v>5188.75</v>
      </c>
      <c r="M1314" s="11">
        <f>ROUND(K1314*L1314,2)</f>
        <v>5188.75</v>
      </c>
    </row>
    <row r="1315" spans="1:13" ht="202.5" x14ac:dyDescent="0.25">
      <c r="A1315" s="10"/>
      <c r="B1315" s="10"/>
      <c r="C1315" s="10"/>
      <c r="D1315" s="18" t="s">
        <v>739</v>
      </c>
      <c r="E1315" s="10"/>
      <c r="F1315" s="10"/>
      <c r="G1315" s="10"/>
      <c r="H1315" s="10"/>
      <c r="I1315" s="10"/>
      <c r="J1315" s="10"/>
      <c r="K1315" s="10"/>
      <c r="L1315" s="10"/>
      <c r="M1315" s="10"/>
    </row>
    <row r="1316" spans="1:13" x14ac:dyDescent="0.25">
      <c r="A1316" s="8" t="s">
        <v>740</v>
      </c>
      <c r="B1316" s="9" t="s">
        <v>19</v>
      </c>
      <c r="C1316" s="9" t="s">
        <v>608</v>
      </c>
      <c r="D1316" s="18" t="s">
        <v>741</v>
      </c>
      <c r="E1316" s="10"/>
      <c r="F1316" s="10"/>
      <c r="G1316" s="10"/>
      <c r="H1316" s="10"/>
      <c r="I1316" s="10"/>
      <c r="J1316" s="10"/>
      <c r="K1316" s="13">
        <v>1</v>
      </c>
      <c r="L1316" s="13">
        <v>650.17999999999995</v>
      </c>
      <c r="M1316" s="11">
        <f>ROUND(K1316*L1316,2)</f>
        <v>650.17999999999995</v>
      </c>
    </row>
    <row r="1317" spans="1:13" ht="202.5" x14ac:dyDescent="0.25">
      <c r="A1317" s="10"/>
      <c r="B1317" s="10"/>
      <c r="C1317" s="10"/>
      <c r="D1317" s="18" t="s">
        <v>739</v>
      </c>
      <c r="E1317" s="10"/>
      <c r="F1317" s="10"/>
      <c r="G1317" s="10"/>
      <c r="H1317" s="10"/>
      <c r="I1317" s="10"/>
      <c r="J1317" s="10"/>
      <c r="K1317" s="10"/>
      <c r="L1317" s="10"/>
      <c r="M1317" s="10"/>
    </row>
    <row r="1318" spans="1:13" x14ac:dyDescent="0.25">
      <c r="A1318" s="8" t="s">
        <v>742</v>
      </c>
      <c r="B1318" s="9" t="s">
        <v>19</v>
      </c>
      <c r="C1318" s="9" t="s">
        <v>608</v>
      </c>
      <c r="D1318" s="18" t="s">
        <v>743</v>
      </c>
      <c r="E1318" s="10"/>
      <c r="F1318" s="10"/>
      <c r="G1318" s="10"/>
      <c r="H1318" s="10"/>
      <c r="I1318" s="10"/>
      <c r="J1318" s="10"/>
      <c r="K1318" s="13">
        <v>1</v>
      </c>
      <c r="L1318" s="13">
        <v>5600.41</v>
      </c>
      <c r="M1318" s="11">
        <f>ROUND(K1318*L1318,2)</f>
        <v>5600.41</v>
      </c>
    </row>
    <row r="1319" spans="1:13" ht="168.75" x14ac:dyDescent="0.25">
      <c r="A1319" s="10"/>
      <c r="B1319" s="10"/>
      <c r="C1319" s="10"/>
      <c r="D1319" s="18" t="s">
        <v>736</v>
      </c>
      <c r="E1319" s="10"/>
      <c r="F1319" s="10"/>
      <c r="G1319" s="10"/>
      <c r="H1319" s="10"/>
      <c r="I1319" s="10"/>
      <c r="J1319" s="10"/>
      <c r="K1319" s="10"/>
      <c r="L1319" s="10"/>
      <c r="M1319" s="10"/>
    </row>
    <row r="1320" spans="1:13" x14ac:dyDescent="0.25">
      <c r="A1320" s="10"/>
      <c r="B1320" s="10"/>
      <c r="C1320" s="10"/>
      <c r="D1320" s="25"/>
      <c r="E1320" s="10"/>
      <c r="F1320" s="10"/>
      <c r="G1320" s="10"/>
      <c r="H1320" s="10"/>
      <c r="I1320" s="10"/>
      <c r="J1320" s="14" t="s">
        <v>744</v>
      </c>
      <c r="K1320" s="13">
        <v>1</v>
      </c>
      <c r="L1320" s="15">
        <f>M1310+M1312+M1314+M1316+M1318</f>
        <v>25208.68</v>
      </c>
      <c r="M1320" s="15">
        <f>ROUND(K1320*L1320,2)</f>
        <v>25208.68</v>
      </c>
    </row>
    <row r="1321" spans="1:13" ht="0.95" customHeight="1" x14ac:dyDescent="0.25">
      <c r="A1321" s="16"/>
      <c r="B1321" s="16"/>
      <c r="C1321" s="16"/>
      <c r="D1321" s="26"/>
      <c r="E1321" s="16"/>
      <c r="F1321" s="16"/>
      <c r="G1321" s="16"/>
      <c r="H1321" s="16"/>
      <c r="I1321" s="16"/>
      <c r="J1321" s="16"/>
      <c r="K1321" s="16"/>
      <c r="L1321" s="16"/>
      <c r="M1321" s="16"/>
    </row>
    <row r="1322" spans="1:13" x14ac:dyDescent="0.25">
      <c r="A1322" s="19" t="s">
        <v>745</v>
      </c>
      <c r="B1322" s="19" t="s">
        <v>15</v>
      </c>
      <c r="C1322" s="19" t="s">
        <v>16</v>
      </c>
      <c r="D1322" s="27" t="s">
        <v>746</v>
      </c>
      <c r="E1322" s="20"/>
      <c r="F1322" s="20"/>
      <c r="G1322" s="20"/>
      <c r="H1322" s="20"/>
      <c r="I1322" s="20"/>
      <c r="J1322" s="20"/>
      <c r="K1322" s="21">
        <f>K1336</f>
        <v>1</v>
      </c>
      <c r="L1322" s="21">
        <f>L1336</f>
        <v>14106.48</v>
      </c>
      <c r="M1322" s="21">
        <f>M1336</f>
        <v>14106.48</v>
      </c>
    </row>
    <row r="1323" spans="1:13" x14ac:dyDescent="0.25">
      <c r="A1323" s="8" t="s">
        <v>747</v>
      </c>
      <c r="B1323" s="9" t="s">
        <v>19</v>
      </c>
      <c r="C1323" s="9" t="s">
        <v>104</v>
      </c>
      <c r="D1323" s="18" t="s">
        <v>748</v>
      </c>
      <c r="E1323" s="10"/>
      <c r="F1323" s="10"/>
      <c r="G1323" s="10"/>
      <c r="H1323" s="10"/>
      <c r="I1323" s="10"/>
      <c r="J1323" s="10"/>
      <c r="K1323" s="11">
        <f>K1329</f>
        <v>260.35000000000002</v>
      </c>
      <c r="L1323" s="11">
        <f>L1329</f>
        <v>50.65</v>
      </c>
      <c r="M1323" s="11">
        <f>M1329</f>
        <v>13186.73</v>
      </c>
    </row>
    <row r="1324" spans="1:13" ht="191.25" x14ac:dyDescent="0.25">
      <c r="A1324" s="10"/>
      <c r="B1324" s="10"/>
      <c r="C1324" s="10"/>
      <c r="D1324" s="18" t="s">
        <v>749</v>
      </c>
      <c r="E1324" s="10"/>
      <c r="F1324" s="10"/>
      <c r="G1324" s="10"/>
      <c r="H1324" s="10"/>
      <c r="I1324" s="10"/>
      <c r="J1324" s="10"/>
      <c r="K1324" s="10"/>
      <c r="L1324" s="10"/>
      <c r="M1324" s="10"/>
    </row>
    <row r="1325" spans="1:13" x14ac:dyDescent="0.25">
      <c r="A1325" s="10"/>
      <c r="B1325" s="10"/>
      <c r="C1325" s="9" t="s">
        <v>23</v>
      </c>
      <c r="D1325" s="25"/>
      <c r="E1325" s="9" t="s">
        <v>750</v>
      </c>
      <c r="F1325" s="12">
        <v>1</v>
      </c>
      <c r="G1325" s="13">
        <v>70.95</v>
      </c>
      <c r="H1325" s="13">
        <v>0</v>
      </c>
      <c r="I1325" s="13">
        <v>0</v>
      </c>
      <c r="J1325" s="11">
        <f>OR(F1325&lt;&gt;0,G1325&lt;&gt;0,H1325&lt;&gt;0,I1325&lt;&gt;0)*(F1325 + (F1325 = 0))*(G1325 + (G1325 = 0))*(H1325 + (H1325 = 0))*(I1325 + (I1325 = 0))</f>
        <v>70.95</v>
      </c>
      <c r="K1325" s="10"/>
      <c r="L1325" s="10"/>
      <c r="M1325" s="10"/>
    </row>
    <row r="1326" spans="1:13" x14ac:dyDescent="0.25">
      <c r="A1326" s="10"/>
      <c r="B1326" s="10"/>
      <c r="C1326" s="9" t="s">
        <v>23</v>
      </c>
      <c r="D1326" s="25"/>
      <c r="E1326" s="9" t="s">
        <v>751</v>
      </c>
      <c r="F1326" s="12">
        <v>1</v>
      </c>
      <c r="G1326" s="13">
        <v>51.4</v>
      </c>
      <c r="H1326" s="13">
        <v>0</v>
      </c>
      <c r="I1326" s="13">
        <v>0</v>
      </c>
      <c r="J1326" s="11">
        <f>OR(F1326&lt;&gt;0,G1326&lt;&gt;0,H1326&lt;&gt;0,I1326&lt;&gt;0)*(F1326 + (F1326 = 0))*(G1326 + (G1326 = 0))*(H1326 + (H1326 = 0))*(I1326 + (I1326 = 0))</f>
        <v>51.4</v>
      </c>
      <c r="K1326" s="10"/>
      <c r="L1326" s="10"/>
      <c r="M1326" s="10"/>
    </row>
    <row r="1327" spans="1:13" x14ac:dyDescent="0.25">
      <c r="A1327" s="10"/>
      <c r="B1327" s="10"/>
      <c r="C1327" s="9" t="s">
        <v>23</v>
      </c>
      <c r="D1327" s="25"/>
      <c r="E1327" s="9" t="s">
        <v>752</v>
      </c>
      <c r="F1327" s="12">
        <v>1</v>
      </c>
      <c r="G1327" s="13">
        <v>77.349999999999994</v>
      </c>
      <c r="H1327" s="13">
        <v>0</v>
      </c>
      <c r="I1327" s="13">
        <v>0</v>
      </c>
      <c r="J1327" s="11">
        <f>OR(F1327&lt;&gt;0,G1327&lt;&gt;0,H1327&lt;&gt;0,I1327&lt;&gt;0)*(F1327 + (F1327 = 0))*(G1327 + (G1327 = 0))*(H1327 + (H1327 = 0))*(I1327 + (I1327 = 0))</f>
        <v>77.349999999999994</v>
      </c>
      <c r="K1327" s="10"/>
      <c r="L1327" s="10"/>
      <c r="M1327" s="10"/>
    </row>
    <row r="1328" spans="1:13" x14ac:dyDescent="0.25">
      <c r="A1328" s="10"/>
      <c r="B1328" s="10"/>
      <c r="C1328" s="9" t="s">
        <v>23</v>
      </c>
      <c r="D1328" s="25"/>
      <c r="E1328" s="9" t="s">
        <v>753</v>
      </c>
      <c r="F1328" s="12">
        <v>1</v>
      </c>
      <c r="G1328" s="13">
        <v>60.65</v>
      </c>
      <c r="H1328" s="13">
        <v>0</v>
      </c>
      <c r="I1328" s="13">
        <v>0</v>
      </c>
      <c r="J1328" s="11">
        <f>OR(F1328&lt;&gt;0,G1328&lt;&gt;0,H1328&lt;&gt;0,I1328&lt;&gt;0)*(F1328 + (F1328 = 0))*(G1328 + (G1328 = 0))*(H1328 + (H1328 = 0))*(I1328 + (I1328 = 0))</f>
        <v>60.65</v>
      </c>
      <c r="K1328" s="10"/>
      <c r="L1328" s="10"/>
      <c r="M1328" s="10"/>
    </row>
    <row r="1329" spans="1:13" x14ac:dyDescent="0.25">
      <c r="A1329" s="10"/>
      <c r="B1329" s="10"/>
      <c r="C1329" s="10"/>
      <c r="D1329" s="25"/>
      <c r="E1329" s="10"/>
      <c r="F1329" s="10"/>
      <c r="G1329" s="10"/>
      <c r="H1329" s="10"/>
      <c r="I1329" s="10"/>
      <c r="J1329" s="14" t="s">
        <v>754</v>
      </c>
      <c r="K1329" s="15">
        <f>SUM(J1325:J1328)*1</f>
        <v>260.35000000000002</v>
      </c>
      <c r="L1329" s="13">
        <v>50.65</v>
      </c>
      <c r="M1329" s="15">
        <f>ROUND(K1329*L1329,2)</f>
        <v>13186.73</v>
      </c>
    </row>
    <row r="1330" spans="1:13" ht="0.95" customHeight="1" x14ac:dyDescent="0.25">
      <c r="A1330" s="16"/>
      <c r="B1330" s="16"/>
      <c r="C1330" s="16"/>
      <c r="D1330" s="26"/>
      <c r="E1330" s="16"/>
      <c r="F1330" s="16"/>
      <c r="G1330" s="16"/>
      <c r="H1330" s="16"/>
      <c r="I1330" s="16"/>
      <c r="J1330" s="16"/>
      <c r="K1330" s="16"/>
      <c r="L1330" s="16"/>
      <c r="M1330" s="16"/>
    </row>
    <row r="1331" spans="1:13" x14ac:dyDescent="0.25">
      <c r="A1331" s="8" t="s">
        <v>755</v>
      </c>
      <c r="B1331" s="9" t="s">
        <v>19</v>
      </c>
      <c r="C1331" s="9" t="s">
        <v>104</v>
      </c>
      <c r="D1331" s="18" t="s">
        <v>756</v>
      </c>
      <c r="E1331" s="10"/>
      <c r="F1331" s="10"/>
      <c r="G1331" s="10"/>
      <c r="H1331" s="10"/>
      <c r="I1331" s="10"/>
      <c r="J1331" s="10"/>
      <c r="K1331" s="11">
        <f>K1334</f>
        <v>25</v>
      </c>
      <c r="L1331" s="11">
        <f>L1334</f>
        <v>36.79</v>
      </c>
      <c r="M1331" s="11">
        <f>M1334</f>
        <v>919.75</v>
      </c>
    </row>
    <row r="1332" spans="1:13" ht="191.25" x14ac:dyDescent="0.25">
      <c r="A1332" s="10"/>
      <c r="B1332" s="10"/>
      <c r="C1332" s="10"/>
      <c r="D1332" s="18" t="s">
        <v>757</v>
      </c>
      <c r="E1332" s="10"/>
      <c r="F1332" s="10"/>
      <c r="G1332" s="10"/>
      <c r="H1332" s="10"/>
      <c r="I1332" s="10"/>
      <c r="J1332" s="10"/>
      <c r="K1332" s="10"/>
      <c r="L1332" s="10"/>
      <c r="M1332" s="10"/>
    </row>
    <row r="1333" spans="1:13" x14ac:dyDescent="0.25">
      <c r="A1333" s="10"/>
      <c r="B1333" s="10"/>
      <c r="C1333" s="9" t="s">
        <v>23</v>
      </c>
      <c r="D1333" s="25"/>
      <c r="E1333" s="9" t="s">
        <v>758</v>
      </c>
      <c r="F1333" s="12">
        <v>1</v>
      </c>
      <c r="G1333" s="13">
        <v>25</v>
      </c>
      <c r="H1333" s="13">
        <v>0</v>
      </c>
      <c r="I1333" s="13">
        <v>0</v>
      </c>
      <c r="J1333" s="11">
        <f>OR(F1333&lt;&gt;0,G1333&lt;&gt;0,H1333&lt;&gt;0,I1333&lt;&gt;0)*(F1333 + (F1333 = 0))*(G1333 + (G1333 = 0))*(H1333 + (H1333 = 0))*(I1333 + (I1333 = 0))</f>
        <v>25</v>
      </c>
      <c r="K1333" s="10"/>
      <c r="L1333" s="10"/>
      <c r="M1333" s="10"/>
    </row>
    <row r="1334" spans="1:13" x14ac:dyDescent="0.25">
      <c r="A1334" s="10"/>
      <c r="B1334" s="10"/>
      <c r="C1334" s="10"/>
      <c r="D1334" s="25"/>
      <c r="E1334" s="10"/>
      <c r="F1334" s="10"/>
      <c r="G1334" s="10"/>
      <c r="H1334" s="10"/>
      <c r="I1334" s="10"/>
      <c r="J1334" s="14" t="s">
        <v>759</v>
      </c>
      <c r="K1334" s="15">
        <f>J1333*1</f>
        <v>25</v>
      </c>
      <c r="L1334" s="13">
        <v>36.79</v>
      </c>
      <c r="M1334" s="15">
        <f>ROUND(K1334*L1334,2)</f>
        <v>919.75</v>
      </c>
    </row>
    <row r="1335" spans="1:13" ht="0.95" customHeight="1" x14ac:dyDescent="0.25">
      <c r="A1335" s="16"/>
      <c r="B1335" s="16"/>
      <c r="C1335" s="16"/>
      <c r="D1335" s="26"/>
      <c r="E1335" s="16"/>
      <c r="F1335" s="16"/>
      <c r="G1335" s="16"/>
      <c r="H1335" s="16"/>
      <c r="I1335" s="16"/>
      <c r="J1335" s="16"/>
      <c r="K1335" s="16"/>
      <c r="L1335" s="16"/>
      <c r="M1335" s="16"/>
    </row>
    <row r="1336" spans="1:13" x14ac:dyDescent="0.25">
      <c r="A1336" s="10"/>
      <c r="B1336" s="10"/>
      <c r="C1336" s="10"/>
      <c r="D1336" s="25"/>
      <c r="E1336" s="10"/>
      <c r="F1336" s="10"/>
      <c r="G1336" s="10"/>
      <c r="H1336" s="10"/>
      <c r="I1336" s="10"/>
      <c r="J1336" s="14" t="s">
        <v>760</v>
      </c>
      <c r="K1336" s="13">
        <v>1</v>
      </c>
      <c r="L1336" s="15">
        <f>M1323+M1331</f>
        <v>14106.48</v>
      </c>
      <c r="M1336" s="15">
        <f>ROUND(K1336*L1336,2)</f>
        <v>14106.48</v>
      </c>
    </row>
    <row r="1337" spans="1:13" ht="0.95" customHeight="1" x14ac:dyDescent="0.25">
      <c r="A1337" s="16"/>
      <c r="B1337" s="16"/>
      <c r="C1337" s="16"/>
      <c r="D1337" s="26"/>
      <c r="E1337" s="16"/>
      <c r="F1337" s="16"/>
      <c r="G1337" s="16"/>
      <c r="H1337" s="16"/>
      <c r="I1337" s="16"/>
      <c r="J1337" s="16"/>
      <c r="K1337" s="16"/>
      <c r="L1337" s="16"/>
      <c r="M1337" s="16"/>
    </row>
    <row r="1338" spans="1:13" x14ac:dyDescent="0.25">
      <c r="A1338" s="19" t="s">
        <v>761</v>
      </c>
      <c r="B1338" s="19" t="s">
        <v>15</v>
      </c>
      <c r="C1338" s="19" t="s">
        <v>16</v>
      </c>
      <c r="D1338" s="27" t="s">
        <v>762</v>
      </c>
      <c r="E1338" s="20"/>
      <c r="F1338" s="20"/>
      <c r="G1338" s="20"/>
      <c r="H1338" s="20"/>
      <c r="I1338" s="20"/>
      <c r="J1338" s="20"/>
      <c r="K1338" s="21">
        <f>K1381</f>
        <v>1</v>
      </c>
      <c r="L1338" s="21">
        <f>L1381</f>
        <v>26865.64</v>
      </c>
      <c r="M1338" s="21">
        <f>M1381</f>
        <v>26865.64</v>
      </c>
    </row>
    <row r="1339" spans="1:13" ht="22.5" x14ac:dyDescent="0.25">
      <c r="A1339" s="8" t="s">
        <v>763</v>
      </c>
      <c r="B1339" s="9" t="s">
        <v>19</v>
      </c>
      <c r="C1339" s="9" t="s">
        <v>104</v>
      </c>
      <c r="D1339" s="18" t="s">
        <v>764</v>
      </c>
      <c r="E1339" s="10"/>
      <c r="F1339" s="10"/>
      <c r="G1339" s="10"/>
      <c r="H1339" s="10"/>
      <c r="I1339" s="10"/>
      <c r="J1339" s="10"/>
      <c r="K1339" s="11">
        <f>K1342</f>
        <v>50</v>
      </c>
      <c r="L1339" s="11">
        <f>L1342</f>
        <v>96.19</v>
      </c>
      <c r="M1339" s="11">
        <f>M1342</f>
        <v>4809.5</v>
      </c>
    </row>
    <row r="1340" spans="1:13" ht="236.25" x14ac:dyDescent="0.25">
      <c r="A1340" s="10"/>
      <c r="B1340" s="10"/>
      <c r="C1340" s="10"/>
      <c r="D1340" s="18" t="s">
        <v>765</v>
      </c>
      <c r="E1340" s="10"/>
      <c r="F1340" s="10"/>
      <c r="G1340" s="10"/>
      <c r="H1340" s="10"/>
      <c r="I1340" s="10"/>
      <c r="J1340" s="10"/>
      <c r="K1340" s="10"/>
      <c r="L1340" s="10"/>
      <c r="M1340" s="10"/>
    </row>
    <row r="1341" spans="1:13" x14ac:dyDescent="0.25">
      <c r="A1341" s="10"/>
      <c r="B1341" s="10"/>
      <c r="C1341" s="9" t="s">
        <v>23</v>
      </c>
      <c r="D1341" s="25"/>
      <c r="E1341" s="9" t="s">
        <v>758</v>
      </c>
      <c r="F1341" s="12">
        <v>1</v>
      </c>
      <c r="G1341" s="13">
        <v>50</v>
      </c>
      <c r="H1341" s="13">
        <v>0</v>
      </c>
      <c r="I1341" s="13">
        <v>0</v>
      </c>
      <c r="J1341" s="11">
        <f>OR(F1341&lt;&gt;0,G1341&lt;&gt;0,H1341&lt;&gt;0,I1341&lt;&gt;0)*(F1341 + (F1341 = 0))*(G1341 + (G1341 = 0))*(H1341 + (H1341 = 0))*(I1341 + (I1341 = 0))</f>
        <v>50</v>
      </c>
      <c r="K1341" s="10"/>
      <c r="L1341" s="10"/>
      <c r="M1341" s="10"/>
    </row>
    <row r="1342" spans="1:13" x14ac:dyDescent="0.25">
      <c r="A1342" s="10"/>
      <c r="B1342" s="10"/>
      <c r="C1342" s="10"/>
      <c r="D1342" s="25"/>
      <c r="E1342" s="10"/>
      <c r="F1342" s="10"/>
      <c r="G1342" s="10"/>
      <c r="H1342" s="10"/>
      <c r="I1342" s="10"/>
      <c r="J1342" s="14" t="s">
        <v>766</v>
      </c>
      <c r="K1342" s="15">
        <f>J1341*1</f>
        <v>50</v>
      </c>
      <c r="L1342" s="13">
        <v>96.19</v>
      </c>
      <c r="M1342" s="15">
        <f>ROUND(K1342*L1342,2)</f>
        <v>4809.5</v>
      </c>
    </row>
    <row r="1343" spans="1:13" ht="0.95" customHeight="1" x14ac:dyDescent="0.25">
      <c r="A1343" s="16"/>
      <c r="B1343" s="16"/>
      <c r="C1343" s="16"/>
      <c r="D1343" s="26"/>
      <c r="E1343" s="16"/>
      <c r="F1343" s="16"/>
      <c r="G1343" s="16"/>
      <c r="H1343" s="16"/>
      <c r="I1343" s="16"/>
      <c r="J1343" s="16"/>
      <c r="K1343" s="16"/>
      <c r="L1343" s="16"/>
      <c r="M1343" s="16"/>
    </row>
    <row r="1344" spans="1:13" x14ac:dyDescent="0.25">
      <c r="A1344" s="8" t="s">
        <v>767</v>
      </c>
      <c r="B1344" s="9" t="s">
        <v>19</v>
      </c>
      <c r="C1344" s="9" t="s">
        <v>104</v>
      </c>
      <c r="D1344" s="18" t="s">
        <v>768</v>
      </c>
      <c r="E1344" s="10"/>
      <c r="F1344" s="10"/>
      <c r="G1344" s="10"/>
      <c r="H1344" s="10"/>
      <c r="I1344" s="10"/>
      <c r="J1344" s="10"/>
      <c r="K1344" s="11">
        <f>K1349</f>
        <v>144</v>
      </c>
      <c r="L1344" s="11">
        <f>L1349</f>
        <v>16.91</v>
      </c>
      <c r="M1344" s="11">
        <f>M1349</f>
        <v>2435.04</v>
      </c>
    </row>
    <row r="1345" spans="1:13" ht="236.25" x14ac:dyDescent="0.25">
      <c r="A1345" s="10"/>
      <c r="B1345" s="10"/>
      <c r="C1345" s="10"/>
      <c r="D1345" s="18" t="s">
        <v>769</v>
      </c>
      <c r="E1345" s="10"/>
      <c r="F1345" s="10"/>
      <c r="G1345" s="10"/>
      <c r="H1345" s="10"/>
      <c r="I1345" s="10"/>
      <c r="J1345" s="10"/>
      <c r="K1345" s="10"/>
      <c r="L1345" s="10"/>
      <c r="M1345" s="10"/>
    </row>
    <row r="1346" spans="1:13" x14ac:dyDescent="0.25">
      <c r="A1346" s="10"/>
      <c r="B1346" s="10"/>
      <c r="C1346" s="9" t="s">
        <v>23</v>
      </c>
      <c r="D1346" s="25"/>
      <c r="E1346" s="9" t="s">
        <v>738</v>
      </c>
      <c r="F1346" s="12">
        <v>1</v>
      </c>
      <c r="G1346" s="13">
        <v>51</v>
      </c>
      <c r="H1346" s="13">
        <v>0</v>
      </c>
      <c r="I1346" s="13">
        <v>0</v>
      </c>
      <c r="J1346" s="11">
        <f>OR(F1346&lt;&gt;0,G1346&lt;&gt;0,H1346&lt;&gt;0,I1346&lt;&gt;0)*(F1346 + (F1346 = 0))*(G1346 + (G1346 = 0))*(H1346 + (H1346 = 0))*(I1346 + (I1346 = 0))</f>
        <v>51</v>
      </c>
      <c r="K1346" s="10"/>
      <c r="L1346" s="10"/>
      <c r="M1346" s="10"/>
    </row>
    <row r="1347" spans="1:13" x14ac:dyDescent="0.25">
      <c r="A1347" s="10"/>
      <c r="B1347" s="10"/>
      <c r="C1347" s="9" t="s">
        <v>23</v>
      </c>
      <c r="D1347" s="25"/>
      <c r="E1347" s="9" t="s">
        <v>770</v>
      </c>
      <c r="F1347" s="12">
        <v>1</v>
      </c>
      <c r="G1347" s="13">
        <v>28</v>
      </c>
      <c r="H1347" s="13">
        <v>0</v>
      </c>
      <c r="I1347" s="13">
        <v>0</v>
      </c>
      <c r="J1347" s="11">
        <f>OR(F1347&lt;&gt;0,G1347&lt;&gt;0,H1347&lt;&gt;0,I1347&lt;&gt;0)*(F1347 + (F1347 = 0))*(G1347 + (G1347 = 0))*(H1347 + (H1347 = 0))*(I1347 + (I1347 = 0))</f>
        <v>28</v>
      </c>
      <c r="K1347" s="10"/>
      <c r="L1347" s="10"/>
      <c r="M1347" s="10"/>
    </row>
    <row r="1348" spans="1:13" x14ac:dyDescent="0.25">
      <c r="A1348" s="10"/>
      <c r="B1348" s="10"/>
      <c r="C1348" s="9" t="s">
        <v>23</v>
      </c>
      <c r="D1348" s="25"/>
      <c r="E1348" s="9" t="s">
        <v>771</v>
      </c>
      <c r="F1348" s="12">
        <v>1</v>
      </c>
      <c r="G1348" s="13">
        <v>65</v>
      </c>
      <c r="H1348" s="13">
        <v>0</v>
      </c>
      <c r="I1348" s="13">
        <v>0</v>
      </c>
      <c r="J1348" s="11">
        <f>OR(F1348&lt;&gt;0,G1348&lt;&gt;0,H1348&lt;&gt;0,I1348&lt;&gt;0)*(F1348 + (F1348 = 0))*(G1348 + (G1348 = 0))*(H1348 + (H1348 = 0))*(I1348 + (I1348 = 0))</f>
        <v>65</v>
      </c>
      <c r="K1348" s="10"/>
      <c r="L1348" s="10"/>
      <c r="M1348" s="10"/>
    </row>
    <row r="1349" spans="1:13" x14ac:dyDescent="0.25">
      <c r="A1349" s="10"/>
      <c r="B1349" s="10"/>
      <c r="C1349" s="10"/>
      <c r="D1349" s="25"/>
      <c r="E1349" s="10"/>
      <c r="F1349" s="10"/>
      <c r="G1349" s="10"/>
      <c r="H1349" s="10"/>
      <c r="I1349" s="10"/>
      <c r="J1349" s="14" t="s">
        <v>772</v>
      </c>
      <c r="K1349" s="15">
        <f>SUM(J1346:J1348)*1</f>
        <v>144</v>
      </c>
      <c r="L1349" s="13">
        <v>16.91</v>
      </c>
      <c r="M1349" s="15">
        <f>ROUND(K1349*L1349,2)</f>
        <v>2435.04</v>
      </c>
    </row>
    <row r="1350" spans="1:13" ht="0.95" customHeight="1" x14ac:dyDescent="0.25">
      <c r="A1350" s="16"/>
      <c r="B1350" s="16"/>
      <c r="C1350" s="16"/>
      <c r="D1350" s="26"/>
      <c r="E1350" s="16"/>
      <c r="F1350" s="16"/>
      <c r="G1350" s="16"/>
      <c r="H1350" s="16"/>
      <c r="I1350" s="16"/>
      <c r="J1350" s="16"/>
      <c r="K1350" s="16"/>
      <c r="L1350" s="16"/>
      <c r="M1350" s="16"/>
    </row>
    <row r="1351" spans="1:13" x14ac:dyDescent="0.25">
      <c r="A1351" s="8" t="s">
        <v>773</v>
      </c>
      <c r="B1351" s="9" t="s">
        <v>19</v>
      </c>
      <c r="C1351" s="9" t="s">
        <v>104</v>
      </c>
      <c r="D1351" s="18" t="s">
        <v>774</v>
      </c>
      <c r="E1351" s="10"/>
      <c r="F1351" s="10"/>
      <c r="G1351" s="10"/>
      <c r="H1351" s="10"/>
      <c r="I1351" s="10"/>
      <c r="J1351" s="10"/>
      <c r="K1351" s="11">
        <f>K1355</f>
        <v>88</v>
      </c>
      <c r="L1351" s="11">
        <f>L1355</f>
        <v>12.47</v>
      </c>
      <c r="M1351" s="11">
        <f>M1355</f>
        <v>1097.3599999999999</v>
      </c>
    </row>
    <row r="1352" spans="1:13" ht="157.5" x14ac:dyDescent="0.25">
      <c r="A1352" s="10"/>
      <c r="B1352" s="10"/>
      <c r="C1352" s="10"/>
      <c r="D1352" s="18" t="s">
        <v>775</v>
      </c>
      <c r="E1352" s="10"/>
      <c r="F1352" s="10"/>
      <c r="G1352" s="10"/>
      <c r="H1352" s="10"/>
      <c r="I1352" s="10"/>
      <c r="J1352" s="10"/>
      <c r="K1352" s="10"/>
      <c r="L1352" s="10"/>
      <c r="M1352" s="10"/>
    </row>
    <row r="1353" spans="1:13" x14ac:dyDescent="0.25">
      <c r="A1353" s="10"/>
      <c r="B1353" s="10"/>
      <c r="C1353" s="9" t="s">
        <v>23</v>
      </c>
      <c r="D1353" s="25"/>
      <c r="E1353" s="9" t="s">
        <v>776</v>
      </c>
      <c r="F1353" s="12">
        <v>1</v>
      </c>
      <c r="G1353" s="13">
        <v>42</v>
      </c>
      <c r="H1353" s="13">
        <v>0</v>
      </c>
      <c r="I1353" s="13">
        <v>0</v>
      </c>
      <c r="J1353" s="11">
        <f>OR(F1353&lt;&gt;0,G1353&lt;&gt;0,H1353&lt;&gt;0,I1353&lt;&gt;0)*(F1353 + (F1353 = 0))*(G1353 + (G1353 = 0))*(H1353 + (H1353 = 0))*(I1353 + (I1353 = 0))</f>
        <v>42</v>
      </c>
      <c r="K1353" s="10"/>
      <c r="L1353" s="10"/>
      <c r="M1353" s="10"/>
    </row>
    <row r="1354" spans="1:13" x14ac:dyDescent="0.25">
      <c r="A1354" s="10"/>
      <c r="B1354" s="10"/>
      <c r="C1354" s="9" t="s">
        <v>23</v>
      </c>
      <c r="D1354" s="25"/>
      <c r="E1354" s="9" t="s">
        <v>777</v>
      </c>
      <c r="F1354" s="12">
        <v>1</v>
      </c>
      <c r="G1354" s="13">
        <v>46</v>
      </c>
      <c r="H1354" s="13">
        <v>0</v>
      </c>
      <c r="I1354" s="13">
        <v>0</v>
      </c>
      <c r="J1354" s="11">
        <f>OR(F1354&lt;&gt;0,G1354&lt;&gt;0,H1354&lt;&gt;0,I1354&lt;&gt;0)*(F1354 + (F1354 = 0))*(G1354 + (G1354 = 0))*(H1354 + (H1354 = 0))*(I1354 + (I1354 = 0))</f>
        <v>46</v>
      </c>
      <c r="K1354" s="10"/>
      <c r="L1354" s="10"/>
      <c r="M1354" s="10"/>
    </row>
    <row r="1355" spans="1:13" x14ac:dyDescent="0.25">
      <c r="A1355" s="10"/>
      <c r="B1355" s="10"/>
      <c r="C1355" s="10"/>
      <c r="D1355" s="25"/>
      <c r="E1355" s="10"/>
      <c r="F1355" s="10"/>
      <c r="G1355" s="10"/>
      <c r="H1355" s="10"/>
      <c r="I1355" s="10"/>
      <c r="J1355" s="14" t="s">
        <v>778</v>
      </c>
      <c r="K1355" s="15">
        <f>SUM(J1353:J1354)*1</f>
        <v>88</v>
      </c>
      <c r="L1355" s="13">
        <v>12.47</v>
      </c>
      <c r="M1355" s="15">
        <f>ROUND(K1355*L1355,2)</f>
        <v>1097.3599999999999</v>
      </c>
    </row>
    <row r="1356" spans="1:13" ht="0.95" customHeight="1" x14ac:dyDescent="0.25">
      <c r="A1356" s="16"/>
      <c r="B1356" s="16"/>
      <c r="C1356" s="16"/>
      <c r="D1356" s="26"/>
      <c r="E1356" s="16"/>
      <c r="F1356" s="16"/>
      <c r="G1356" s="16"/>
      <c r="H1356" s="16"/>
      <c r="I1356" s="16"/>
      <c r="J1356" s="16"/>
      <c r="K1356" s="16"/>
      <c r="L1356" s="16"/>
      <c r="M1356" s="16"/>
    </row>
    <row r="1357" spans="1:13" x14ac:dyDescent="0.25">
      <c r="A1357" s="8" t="s">
        <v>779</v>
      </c>
      <c r="B1357" s="9" t="s">
        <v>19</v>
      </c>
      <c r="C1357" s="9" t="s">
        <v>104</v>
      </c>
      <c r="D1357" s="18" t="s">
        <v>780</v>
      </c>
      <c r="E1357" s="10"/>
      <c r="F1357" s="10"/>
      <c r="G1357" s="10"/>
      <c r="H1357" s="10"/>
      <c r="I1357" s="10"/>
      <c r="J1357" s="10"/>
      <c r="K1357" s="11">
        <f>K1361</f>
        <v>85</v>
      </c>
      <c r="L1357" s="11">
        <f>L1361</f>
        <v>8.94</v>
      </c>
      <c r="M1357" s="11">
        <f>M1361</f>
        <v>759.9</v>
      </c>
    </row>
    <row r="1358" spans="1:13" ht="236.25" x14ac:dyDescent="0.25">
      <c r="A1358" s="10"/>
      <c r="B1358" s="10"/>
      <c r="C1358" s="10"/>
      <c r="D1358" s="18" t="s">
        <v>781</v>
      </c>
      <c r="E1358" s="10"/>
      <c r="F1358" s="10"/>
      <c r="G1358" s="10"/>
      <c r="H1358" s="10"/>
      <c r="I1358" s="10"/>
      <c r="J1358" s="10"/>
      <c r="K1358" s="10"/>
      <c r="L1358" s="10"/>
      <c r="M1358" s="10"/>
    </row>
    <row r="1359" spans="1:13" x14ac:dyDescent="0.25">
      <c r="A1359" s="10"/>
      <c r="B1359" s="10"/>
      <c r="C1359" s="9" t="s">
        <v>23</v>
      </c>
      <c r="D1359" s="25"/>
      <c r="E1359" s="9" t="s">
        <v>782</v>
      </c>
      <c r="F1359" s="12">
        <v>1</v>
      </c>
      <c r="G1359" s="13">
        <v>55</v>
      </c>
      <c r="H1359" s="13">
        <v>0</v>
      </c>
      <c r="I1359" s="13">
        <v>0</v>
      </c>
      <c r="J1359" s="11">
        <f>OR(F1359&lt;&gt;0,G1359&lt;&gt;0,H1359&lt;&gt;0,I1359&lt;&gt;0)*(F1359 + (F1359 = 0))*(G1359 + (G1359 = 0))*(H1359 + (H1359 = 0))*(I1359 + (I1359 = 0))</f>
        <v>55</v>
      </c>
      <c r="K1359" s="10"/>
      <c r="L1359" s="10"/>
      <c r="M1359" s="10"/>
    </row>
    <row r="1360" spans="1:13" x14ac:dyDescent="0.25">
      <c r="A1360" s="10"/>
      <c r="B1360" s="10"/>
      <c r="C1360" s="9" t="s">
        <v>23</v>
      </c>
      <c r="D1360" s="25"/>
      <c r="E1360" s="9" t="s">
        <v>783</v>
      </c>
      <c r="F1360" s="12">
        <v>1</v>
      </c>
      <c r="G1360" s="13">
        <v>30</v>
      </c>
      <c r="H1360" s="13">
        <v>0</v>
      </c>
      <c r="I1360" s="13">
        <v>0</v>
      </c>
      <c r="J1360" s="11">
        <f>OR(F1360&lt;&gt;0,G1360&lt;&gt;0,H1360&lt;&gt;0,I1360&lt;&gt;0)*(F1360 + (F1360 = 0))*(G1360 + (G1360 = 0))*(H1360 + (H1360 = 0))*(I1360 + (I1360 = 0))</f>
        <v>30</v>
      </c>
      <c r="K1360" s="10"/>
      <c r="L1360" s="10"/>
      <c r="M1360" s="10"/>
    </row>
    <row r="1361" spans="1:13" x14ac:dyDescent="0.25">
      <c r="A1361" s="10"/>
      <c r="B1361" s="10"/>
      <c r="C1361" s="10"/>
      <c r="D1361" s="25"/>
      <c r="E1361" s="10"/>
      <c r="F1361" s="10"/>
      <c r="G1361" s="10"/>
      <c r="H1361" s="10"/>
      <c r="I1361" s="10"/>
      <c r="J1361" s="14" t="s">
        <v>784</v>
      </c>
      <c r="K1361" s="15">
        <f>SUM(J1359:J1360)*1</f>
        <v>85</v>
      </c>
      <c r="L1361" s="13">
        <v>8.94</v>
      </c>
      <c r="M1361" s="15">
        <f>ROUND(K1361*L1361,2)</f>
        <v>759.9</v>
      </c>
    </row>
    <row r="1362" spans="1:13" ht="0.95" customHeight="1" x14ac:dyDescent="0.25">
      <c r="A1362" s="16"/>
      <c r="B1362" s="16"/>
      <c r="C1362" s="16"/>
      <c r="D1362" s="26"/>
      <c r="E1362" s="16"/>
      <c r="F1362" s="16"/>
      <c r="G1362" s="16"/>
      <c r="H1362" s="16"/>
      <c r="I1362" s="16"/>
      <c r="J1362" s="16"/>
      <c r="K1362" s="16"/>
      <c r="L1362" s="16"/>
      <c r="M1362" s="16"/>
    </row>
    <row r="1363" spans="1:13" x14ac:dyDescent="0.25">
      <c r="A1363" s="8" t="s">
        <v>785</v>
      </c>
      <c r="B1363" s="9" t="s">
        <v>19</v>
      </c>
      <c r="C1363" s="9" t="s">
        <v>104</v>
      </c>
      <c r="D1363" s="18" t="s">
        <v>786</v>
      </c>
      <c r="E1363" s="10"/>
      <c r="F1363" s="10"/>
      <c r="G1363" s="10"/>
      <c r="H1363" s="10"/>
      <c r="I1363" s="10"/>
      <c r="J1363" s="10"/>
      <c r="K1363" s="11">
        <f>K1374</f>
        <v>3168</v>
      </c>
      <c r="L1363" s="11">
        <f>L1374</f>
        <v>4.72</v>
      </c>
      <c r="M1363" s="11">
        <f>M1374</f>
        <v>14952.96</v>
      </c>
    </row>
    <row r="1364" spans="1:13" ht="236.25" x14ac:dyDescent="0.25">
      <c r="A1364" s="10"/>
      <c r="B1364" s="10"/>
      <c r="C1364" s="10"/>
      <c r="D1364" s="18" t="s">
        <v>787</v>
      </c>
      <c r="E1364" s="10"/>
      <c r="F1364" s="10"/>
      <c r="G1364" s="10"/>
      <c r="H1364" s="10"/>
      <c r="I1364" s="10"/>
      <c r="J1364" s="10"/>
      <c r="K1364" s="10"/>
      <c r="L1364" s="10"/>
      <c r="M1364" s="10"/>
    </row>
    <row r="1365" spans="1:13" x14ac:dyDescent="0.25">
      <c r="A1365" s="10"/>
      <c r="B1365" s="10"/>
      <c r="C1365" s="9" t="s">
        <v>23</v>
      </c>
      <c r="D1365" s="25"/>
      <c r="E1365" s="9" t="s">
        <v>788</v>
      </c>
      <c r="F1365" s="12">
        <v>24</v>
      </c>
      <c r="G1365" s="13">
        <v>32</v>
      </c>
      <c r="H1365" s="13">
        <v>0</v>
      </c>
      <c r="I1365" s="13">
        <v>0</v>
      </c>
      <c r="J1365" s="11">
        <f>OR(F1365&lt;&gt;0,G1365&lt;&gt;0,H1365&lt;&gt;0,I1365&lt;&gt;0)*(F1365 + (F1365 = 0))*(G1365 + (G1365 = 0))*(H1365 + (H1365 = 0))*(I1365 + (I1365 = 0))</f>
        <v>768</v>
      </c>
      <c r="K1365" s="10"/>
      <c r="L1365" s="10"/>
      <c r="M1365" s="10"/>
    </row>
    <row r="1366" spans="1:13" x14ac:dyDescent="0.25">
      <c r="A1366" s="10"/>
      <c r="B1366" s="10"/>
      <c r="C1366" s="9" t="s">
        <v>23</v>
      </c>
      <c r="D1366" s="25"/>
      <c r="E1366" s="9" t="s">
        <v>789</v>
      </c>
      <c r="F1366" s="12">
        <v>14</v>
      </c>
      <c r="G1366" s="13">
        <v>32</v>
      </c>
      <c r="H1366" s="13">
        <v>0</v>
      </c>
      <c r="I1366" s="13">
        <v>0</v>
      </c>
      <c r="J1366" s="11">
        <f>OR(F1366&lt;&gt;0,G1366&lt;&gt;0,H1366&lt;&gt;0,I1366&lt;&gt;0)*(F1366 + (F1366 = 0))*(G1366 + (G1366 = 0))*(H1366 + (H1366 = 0))*(I1366 + (I1366 = 0))</f>
        <v>448</v>
      </c>
      <c r="K1366" s="10"/>
      <c r="L1366" s="10"/>
      <c r="M1366" s="10"/>
    </row>
    <row r="1367" spans="1:13" x14ac:dyDescent="0.25">
      <c r="A1367" s="10"/>
      <c r="B1367" s="10"/>
      <c r="C1367" s="9" t="s">
        <v>23</v>
      </c>
      <c r="D1367" s="25"/>
      <c r="E1367" s="9" t="s">
        <v>790</v>
      </c>
      <c r="F1367" s="12">
        <v>11</v>
      </c>
      <c r="G1367" s="13">
        <v>28</v>
      </c>
      <c r="H1367" s="13">
        <v>0</v>
      </c>
      <c r="I1367" s="13">
        <v>0</v>
      </c>
      <c r="J1367" s="11">
        <f>OR(F1367&lt;&gt;0,G1367&lt;&gt;0,H1367&lt;&gt;0,I1367&lt;&gt;0)*(F1367 + (F1367 = 0))*(G1367 + (G1367 = 0))*(H1367 + (H1367 = 0))*(I1367 + (I1367 = 0))</f>
        <v>308</v>
      </c>
      <c r="K1367" s="10"/>
      <c r="L1367" s="10"/>
      <c r="M1367" s="10"/>
    </row>
    <row r="1368" spans="1:13" x14ac:dyDescent="0.25">
      <c r="A1368" s="10"/>
      <c r="B1368" s="10"/>
      <c r="C1368" s="9" t="s">
        <v>23</v>
      </c>
      <c r="D1368" s="25"/>
      <c r="E1368" s="9" t="s">
        <v>791</v>
      </c>
      <c r="F1368" s="12">
        <v>44</v>
      </c>
      <c r="G1368" s="13">
        <v>32</v>
      </c>
      <c r="H1368" s="13">
        <v>0</v>
      </c>
      <c r="I1368" s="13">
        <v>0</v>
      </c>
      <c r="J1368" s="11">
        <f>OR(F1368&lt;&gt;0,G1368&lt;&gt;0,H1368&lt;&gt;0,I1368&lt;&gt;0)*(F1368 + (F1368 = 0))*(G1368 + (G1368 = 0))*(H1368 + (H1368 = 0))*(I1368 + (I1368 = 0))</f>
        <v>1408</v>
      </c>
      <c r="K1368" s="10"/>
      <c r="L1368" s="10"/>
      <c r="M1368" s="10"/>
    </row>
    <row r="1369" spans="1:13" x14ac:dyDescent="0.25">
      <c r="A1369" s="10"/>
      <c r="B1369" s="10"/>
      <c r="C1369" s="9" t="s">
        <v>23</v>
      </c>
      <c r="D1369" s="25"/>
      <c r="E1369" s="9" t="s">
        <v>792</v>
      </c>
      <c r="F1369" s="12">
        <v>1</v>
      </c>
      <c r="G1369" s="13">
        <v>76</v>
      </c>
      <c r="H1369" s="13">
        <v>0</v>
      </c>
      <c r="I1369" s="13">
        <v>0</v>
      </c>
      <c r="J1369" s="11">
        <f>OR(F1369&lt;&gt;0,G1369&lt;&gt;0,H1369&lt;&gt;0,I1369&lt;&gt;0)*(F1369 + (F1369 = 0))*(G1369 + (G1369 = 0))*(H1369 + (H1369 = 0))*(I1369 + (I1369 = 0))</f>
        <v>76</v>
      </c>
      <c r="K1369" s="10"/>
      <c r="L1369" s="10"/>
      <c r="M1369" s="10"/>
    </row>
    <row r="1370" spans="1:13" x14ac:dyDescent="0.25">
      <c r="A1370" s="10"/>
      <c r="B1370" s="10"/>
      <c r="C1370" s="9" t="s">
        <v>23</v>
      </c>
      <c r="D1370" s="25"/>
      <c r="E1370" s="9" t="s">
        <v>793</v>
      </c>
      <c r="F1370" s="12">
        <v>1</v>
      </c>
      <c r="G1370" s="13">
        <v>10</v>
      </c>
      <c r="H1370" s="13">
        <v>0</v>
      </c>
      <c r="I1370" s="13">
        <v>0</v>
      </c>
      <c r="J1370" s="11">
        <f>OR(F1370&lt;&gt;0,G1370&lt;&gt;0,H1370&lt;&gt;0,I1370&lt;&gt;0)*(F1370 + (F1370 = 0))*(G1370 + (G1370 = 0))*(H1370 + (H1370 = 0))*(I1370 + (I1370 = 0))</f>
        <v>10</v>
      </c>
      <c r="K1370" s="10"/>
      <c r="L1370" s="10"/>
      <c r="M1370" s="10"/>
    </row>
    <row r="1371" spans="1:13" x14ac:dyDescent="0.25">
      <c r="A1371" s="10"/>
      <c r="B1371" s="10"/>
      <c r="C1371" s="9" t="s">
        <v>23</v>
      </c>
      <c r="D1371" s="25"/>
      <c r="E1371" s="9" t="s">
        <v>794</v>
      </c>
      <c r="F1371" s="12">
        <v>1</v>
      </c>
      <c r="G1371" s="13">
        <v>10</v>
      </c>
      <c r="H1371" s="13">
        <v>0</v>
      </c>
      <c r="I1371" s="13">
        <v>0</v>
      </c>
      <c r="J1371" s="11">
        <f>OR(F1371&lt;&gt;0,G1371&lt;&gt;0,H1371&lt;&gt;0,I1371&lt;&gt;0)*(F1371 + (F1371 = 0))*(G1371 + (G1371 = 0))*(H1371 + (H1371 = 0))*(I1371 + (I1371 = 0))</f>
        <v>10</v>
      </c>
      <c r="K1371" s="10"/>
      <c r="L1371" s="10"/>
      <c r="M1371" s="10"/>
    </row>
    <row r="1372" spans="1:13" x14ac:dyDescent="0.25">
      <c r="A1372" s="10"/>
      <c r="B1372" s="10"/>
      <c r="C1372" s="9" t="s">
        <v>23</v>
      </c>
      <c r="D1372" s="25"/>
      <c r="E1372" s="9" t="s">
        <v>795</v>
      </c>
      <c r="F1372" s="12">
        <v>1</v>
      </c>
      <c r="G1372" s="13">
        <v>10</v>
      </c>
      <c r="H1372" s="13">
        <v>0</v>
      </c>
      <c r="I1372" s="13">
        <v>0</v>
      </c>
      <c r="J1372" s="11">
        <f>OR(F1372&lt;&gt;0,G1372&lt;&gt;0,H1372&lt;&gt;0,I1372&lt;&gt;0)*(F1372 + (F1372 = 0))*(G1372 + (G1372 = 0))*(H1372 + (H1372 = 0))*(I1372 + (I1372 = 0))</f>
        <v>10</v>
      </c>
      <c r="K1372" s="10"/>
      <c r="L1372" s="10"/>
      <c r="M1372" s="10"/>
    </row>
    <row r="1373" spans="1:13" x14ac:dyDescent="0.25">
      <c r="A1373" s="10"/>
      <c r="B1373" s="10"/>
      <c r="C1373" s="9" t="s">
        <v>23</v>
      </c>
      <c r="D1373" s="25"/>
      <c r="E1373" s="9" t="s">
        <v>796</v>
      </c>
      <c r="F1373" s="12">
        <v>5</v>
      </c>
      <c r="G1373" s="13">
        <v>26</v>
      </c>
      <c r="H1373" s="13">
        <v>0</v>
      </c>
      <c r="I1373" s="13">
        <v>0</v>
      </c>
      <c r="J1373" s="11">
        <f>OR(F1373&lt;&gt;0,G1373&lt;&gt;0,H1373&lt;&gt;0,I1373&lt;&gt;0)*(F1373 + (F1373 = 0))*(G1373 + (G1373 = 0))*(H1373 + (H1373 = 0))*(I1373 + (I1373 = 0))</f>
        <v>130</v>
      </c>
      <c r="K1373" s="10"/>
      <c r="L1373" s="10"/>
      <c r="M1373" s="10"/>
    </row>
    <row r="1374" spans="1:13" x14ac:dyDescent="0.25">
      <c r="A1374" s="10"/>
      <c r="B1374" s="10"/>
      <c r="C1374" s="10"/>
      <c r="D1374" s="25"/>
      <c r="E1374" s="10"/>
      <c r="F1374" s="10"/>
      <c r="G1374" s="10"/>
      <c r="H1374" s="10"/>
      <c r="I1374" s="10"/>
      <c r="J1374" s="14" t="s">
        <v>797</v>
      </c>
      <c r="K1374" s="15">
        <f>SUM(J1365:J1373)*1</f>
        <v>3168</v>
      </c>
      <c r="L1374" s="13">
        <v>4.72</v>
      </c>
      <c r="M1374" s="15">
        <f>ROUND(K1374*L1374,2)</f>
        <v>14952.96</v>
      </c>
    </row>
    <row r="1375" spans="1:13" ht="0.95" customHeight="1" x14ac:dyDescent="0.25">
      <c r="A1375" s="16"/>
      <c r="B1375" s="16"/>
      <c r="C1375" s="16"/>
      <c r="D1375" s="26"/>
      <c r="E1375" s="16"/>
      <c r="F1375" s="16"/>
      <c r="G1375" s="16"/>
      <c r="H1375" s="16"/>
      <c r="I1375" s="16"/>
      <c r="J1375" s="16"/>
      <c r="K1375" s="16"/>
      <c r="L1375" s="16"/>
      <c r="M1375" s="16"/>
    </row>
    <row r="1376" spans="1:13" x14ac:dyDescent="0.25">
      <c r="A1376" s="8" t="s">
        <v>798</v>
      </c>
      <c r="B1376" s="9" t="s">
        <v>19</v>
      </c>
      <c r="C1376" s="9" t="s">
        <v>104</v>
      </c>
      <c r="D1376" s="18" t="s">
        <v>799</v>
      </c>
      <c r="E1376" s="10"/>
      <c r="F1376" s="10"/>
      <c r="G1376" s="10"/>
      <c r="H1376" s="10"/>
      <c r="I1376" s="10"/>
      <c r="J1376" s="10"/>
      <c r="K1376" s="11">
        <f>K1379</f>
        <v>768</v>
      </c>
      <c r="L1376" s="11">
        <f>L1379</f>
        <v>3.66</v>
      </c>
      <c r="M1376" s="11">
        <f>M1379</f>
        <v>2810.88</v>
      </c>
    </row>
    <row r="1377" spans="1:13" ht="236.25" x14ac:dyDescent="0.25">
      <c r="A1377" s="10"/>
      <c r="B1377" s="10"/>
      <c r="C1377" s="10"/>
      <c r="D1377" s="18" t="s">
        <v>800</v>
      </c>
      <c r="E1377" s="10"/>
      <c r="F1377" s="10"/>
      <c r="G1377" s="10"/>
      <c r="H1377" s="10"/>
      <c r="I1377" s="10"/>
      <c r="J1377" s="10"/>
      <c r="K1377" s="10"/>
      <c r="L1377" s="10"/>
      <c r="M1377" s="10"/>
    </row>
    <row r="1378" spans="1:13" x14ac:dyDescent="0.25">
      <c r="A1378" s="10"/>
      <c r="B1378" s="10"/>
      <c r="C1378" s="9" t="s">
        <v>23</v>
      </c>
      <c r="D1378" s="25"/>
      <c r="E1378" s="9" t="s">
        <v>801</v>
      </c>
      <c r="F1378" s="12">
        <v>24</v>
      </c>
      <c r="G1378" s="13">
        <v>32</v>
      </c>
      <c r="H1378" s="13">
        <v>0</v>
      </c>
      <c r="I1378" s="13">
        <v>0</v>
      </c>
      <c r="J1378" s="11">
        <f>OR(F1378&lt;&gt;0,G1378&lt;&gt;0,H1378&lt;&gt;0,I1378&lt;&gt;0)*(F1378 + (F1378 = 0))*(G1378 + (G1378 = 0))*(H1378 + (H1378 = 0))*(I1378 + (I1378 = 0))</f>
        <v>768</v>
      </c>
      <c r="K1378" s="10"/>
      <c r="L1378" s="10"/>
      <c r="M1378" s="10"/>
    </row>
    <row r="1379" spans="1:13" x14ac:dyDescent="0.25">
      <c r="A1379" s="10"/>
      <c r="B1379" s="10"/>
      <c r="C1379" s="10"/>
      <c r="D1379" s="25"/>
      <c r="E1379" s="10"/>
      <c r="F1379" s="10"/>
      <c r="G1379" s="10"/>
      <c r="H1379" s="10"/>
      <c r="I1379" s="10"/>
      <c r="J1379" s="14" t="s">
        <v>802</v>
      </c>
      <c r="K1379" s="15">
        <f>J1378*1</f>
        <v>768</v>
      </c>
      <c r="L1379" s="13">
        <v>3.66</v>
      </c>
      <c r="M1379" s="15">
        <f>ROUND(K1379*L1379,2)</f>
        <v>2810.88</v>
      </c>
    </row>
    <row r="1380" spans="1:13" ht="0.95" customHeight="1" x14ac:dyDescent="0.25">
      <c r="A1380" s="16"/>
      <c r="B1380" s="16"/>
      <c r="C1380" s="16"/>
      <c r="D1380" s="26"/>
      <c r="E1380" s="16"/>
      <c r="F1380" s="16"/>
      <c r="G1380" s="16"/>
      <c r="H1380" s="16"/>
      <c r="I1380" s="16"/>
      <c r="J1380" s="16"/>
      <c r="K1380" s="16"/>
      <c r="L1380" s="16"/>
      <c r="M1380" s="16"/>
    </row>
    <row r="1381" spans="1:13" x14ac:dyDescent="0.25">
      <c r="A1381" s="10"/>
      <c r="B1381" s="10"/>
      <c r="C1381" s="10"/>
      <c r="D1381" s="25"/>
      <c r="E1381" s="10"/>
      <c r="F1381" s="10"/>
      <c r="G1381" s="10"/>
      <c r="H1381" s="10"/>
      <c r="I1381" s="10"/>
      <c r="J1381" s="14" t="s">
        <v>803</v>
      </c>
      <c r="K1381" s="13">
        <v>1</v>
      </c>
      <c r="L1381" s="15">
        <f>M1339+M1344+M1351+M1357+M1363+M1376</f>
        <v>26865.64</v>
      </c>
      <c r="M1381" s="15">
        <f>ROUND(K1381*L1381,2)</f>
        <v>26865.64</v>
      </c>
    </row>
    <row r="1382" spans="1:13" ht="0.95" customHeight="1" x14ac:dyDescent="0.25">
      <c r="A1382" s="16"/>
      <c r="B1382" s="16"/>
      <c r="C1382" s="16"/>
      <c r="D1382" s="26"/>
      <c r="E1382" s="16"/>
      <c r="F1382" s="16"/>
      <c r="G1382" s="16"/>
      <c r="H1382" s="16"/>
      <c r="I1382" s="16"/>
      <c r="J1382" s="16"/>
      <c r="K1382" s="16"/>
      <c r="L1382" s="16"/>
      <c r="M1382" s="16"/>
    </row>
    <row r="1383" spans="1:13" x14ac:dyDescent="0.25">
      <c r="A1383" s="19" t="s">
        <v>804</v>
      </c>
      <c r="B1383" s="19" t="s">
        <v>15</v>
      </c>
      <c r="C1383" s="19" t="s">
        <v>16</v>
      </c>
      <c r="D1383" s="27" t="s">
        <v>805</v>
      </c>
      <c r="E1383" s="20"/>
      <c r="F1383" s="20"/>
      <c r="G1383" s="20"/>
      <c r="H1383" s="20"/>
      <c r="I1383" s="20"/>
      <c r="J1383" s="20"/>
      <c r="K1383" s="21">
        <f>K1425</f>
        <v>1</v>
      </c>
      <c r="L1383" s="21">
        <f>L1425</f>
        <v>36051.760000000002</v>
      </c>
      <c r="M1383" s="21">
        <f>M1425</f>
        <v>36051.760000000002</v>
      </c>
    </row>
    <row r="1384" spans="1:13" x14ac:dyDescent="0.25">
      <c r="A1384" s="8" t="s">
        <v>806</v>
      </c>
      <c r="B1384" s="9" t="s">
        <v>19</v>
      </c>
      <c r="C1384" s="9" t="s">
        <v>608</v>
      </c>
      <c r="D1384" s="18" t="s">
        <v>807</v>
      </c>
      <c r="E1384" s="10"/>
      <c r="F1384" s="10"/>
      <c r="G1384" s="10"/>
      <c r="H1384" s="10"/>
      <c r="I1384" s="10"/>
      <c r="J1384" s="10"/>
      <c r="K1384" s="11">
        <f>K1387</f>
        <v>77</v>
      </c>
      <c r="L1384" s="11">
        <f>L1387</f>
        <v>9.51</v>
      </c>
      <c r="M1384" s="11">
        <f>M1387</f>
        <v>732.27</v>
      </c>
    </row>
    <row r="1385" spans="1:13" ht="90" x14ac:dyDescent="0.25">
      <c r="A1385" s="10"/>
      <c r="B1385" s="10"/>
      <c r="C1385" s="10"/>
      <c r="D1385" s="18" t="s">
        <v>808</v>
      </c>
      <c r="E1385" s="10"/>
      <c r="F1385" s="10"/>
      <c r="G1385" s="10"/>
      <c r="H1385" s="10"/>
      <c r="I1385" s="10"/>
      <c r="J1385" s="10"/>
      <c r="K1385" s="10"/>
      <c r="L1385" s="10"/>
      <c r="M1385" s="10"/>
    </row>
    <row r="1386" spans="1:13" x14ac:dyDescent="0.25">
      <c r="A1386" s="10"/>
      <c r="B1386" s="10"/>
      <c r="C1386" s="9" t="s">
        <v>23</v>
      </c>
      <c r="D1386" s="25"/>
      <c r="E1386" s="9" t="s">
        <v>16</v>
      </c>
      <c r="F1386" s="12">
        <v>77</v>
      </c>
      <c r="G1386" s="13">
        <v>0</v>
      </c>
      <c r="H1386" s="13">
        <v>0</v>
      </c>
      <c r="I1386" s="13">
        <v>0</v>
      </c>
      <c r="J1386" s="11">
        <f>OR(F1386&lt;&gt;0,G1386&lt;&gt;0,H1386&lt;&gt;0,I1386&lt;&gt;0)*(F1386 + (F1386 = 0))*(G1386 + (G1386 = 0))*(H1386 + (H1386 = 0))*(I1386 + (I1386 = 0))</f>
        <v>77</v>
      </c>
      <c r="K1386" s="10"/>
      <c r="L1386" s="10"/>
      <c r="M1386" s="10"/>
    </row>
    <row r="1387" spans="1:13" x14ac:dyDescent="0.25">
      <c r="A1387" s="10"/>
      <c r="B1387" s="10"/>
      <c r="C1387" s="10"/>
      <c r="D1387" s="25"/>
      <c r="E1387" s="10"/>
      <c r="F1387" s="10"/>
      <c r="G1387" s="10"/>
      <c r="H1387" s="10"/>
      <c r="I1387" s="10"/>
      <c r="J1387" s="14" t="s">
        <v>809</v>
      </c>
      <c r="K1387" s="15">
        <f>J1386*1</f>
        <v>77</v>
      </c>
      <c r="L1387" s="13">
        <v>9.51</v>
      </c>
      <c r="M1387" s="15">
        <f>ROUND(K1387*L1387,2)</f>
        <v>732.27</v>
      </c>
    </row>
    <row r="1388" spans="1:13" ht="0.95" customHeight="1" x14ac:dyDescent="0.25">
      <c r="A1388" s="16"/>
      <c r="B1388" s="16"/>
      <c r="C1388" s="16"/>
      <c r="D1388" s="26"/>
      <c r="E1388" s="16"/>
      <c r="F1388" s="16"/>
      <c r="G1388" s="16"/>
      <c r="H1388" s="16"/>
      <c r="I1388" s="16"/>
      <c r="J1388" s="16"/>
      <c r="K1388" s="16"/>
      <c r="L1388" s="16"/>
      <c r="M1388" s="16"/>
    </row>
    <row r="1389" spans="1:13" x14ac:dyDescent="0.25">
      <c r="A1389" s="8" t="s">
        <v>810</v>
      </c>
      <c r="B1389" s="9" t="s">
        <v>19</v>
      </c>
      <c r="C1389" s="9" t="s">
        <v>608</v>
      </c>
      <c r="D1389" s="18" t="s">
        <v>811</v>
      </c>
      <c r="E1389" s="10"/>
      <c r="F1389" s="10"/>
      <c r="G1389" s="10"/>
      <c r="H1389" s="10"/>
      <c r="I1389" s="10"/>
      <c r="J1389" s="10"/>
      <c r="K1389" s="11">
        <f>K1392</f>
        <v>430</v>
      </c>
      <c r="L1389" s="11">
        <f>L1392</f>
        <v>30</v>
      </c>
      <c r="M1389" s="11">
        <f>M1392</f>
        <v>12900</v>
      </c>
    </row>
    <row r="1390" spans="1:13" ht="56.25" x14ac:dyDescent="0.25">
      <c r="A1390" s="10"/>
      <c r="B1390" s="10"/>
      <c r="C1390" s="10"/>
      <c r="D1390" s="18" t="s">
        <v>812</v>
      </c>
      <c r="E1390" s="10"/>
      <c r="F1390" s="10"/>
      <c r="G1390" s="10"/>
      <c r="H1390" s="10"/>
      <c r="I1390" s="10"/>
      <c r="J1390" s="10"/>
      <c r="K1390" s="10"/>
      <c r="L1390" s="10"/>
      <c r="M1390" s="10"/>
    </row>
    <row r="1391" spans="1:13" x14ac:dyDescent="0.25">
      <c r="A1391" s="10"/>
      <c r="B1391" s="10"/>
      <c r="C1391" s="9" t="s">
        <v>23</v>
      </c>
      <c r="D1391" s="25"/>
      <c r="E1391" s="9" t="s">
        <v>16</v>
      </c>
      <c r="F1391" s="12">
        <v>430</v>
      </c>
      <c r="G1391" s="13">
        <v>0</v>
      </c>
      <c r="H1391" s="13">
        <v>0</v>
      </c>
      <c r="I1391" s="13">
        <v>0</v>
      </c>
      <c r="J1391" s="11">
        <f>OR(F1391&lt;&gt;0,G1391&lt;&gt;0,H1391&lt;&gt;0,I1391&lt;&gt;0)*(F1391 + (F1391 = 0))*(G1391 + (G1391 = 0))*(H1391 + (H1391 = 0))*(I1391 + (I1391 = 0))</f>
        <v>430</v>
      </c>
      <c r="K1391" s="10"/>
      <c r="L1391" s="10"/>
      <c r="M1391" s="10"/>
    </row>
    <row r="1392" spans="1:13" x14ac:dyDescent="0.25">
      <c r="A1392" s="10"/>
      <c r="B1392" s="10"/>
      <c r="C1392" s="10"/>
      <c r="D1392" s="25"/>
      <c r="E1392" s="10"/>
      <c r="F1392" s="10"/>
      <c r="G1392" s="10"/>
      <c r="H1392" s="10"/>
      <c r="I1392" s="10"/>
      <c r="J1392" s="14" t="s">
        <v>813</v>
      </c>
      <c r="K1392" s="15">
        <f>J1391*1</f>
        <v>430</v>
      </c>
      <c r="L1392" s="13">
        <v>30</v>
      </c>
      <c r="M1392" s="15">
        <f>ROUND(K1392*L1392,2)</f>
        <v>12900</v>
      </c>
    </row>
    <row r="1393" spans="1:13" ht="0.95" customHeight="1" x14ac:dyDescent="0.25">
      <c r="A1393" s="16"/>
      <c r="B1393" s="16"/>
      <c r="C1393" s="16"/>
      <c r="D1393" s="26"/>
      <c r="E1393" s="16"/>
      <c r="F1393" s="16"/>
      <c r="G1393" s="16"/>
      <c r="H1393" s="16"/>
      <c r="I1393" s="16"/>
      <c r="J1393" s="16"/>
      <c r="K1393" s="16"/>
      <c r="L1393" s="16"/>
      <c r="M1393" s="16"/>
    </row>
    <row r="1394" spans="1:13" x14ac:dyDescent="0.25">
      <c r="A1394" s="8" t="s">
        <v>814</v>
      </c>
      <c r="B1394" s="9" t="s">
        <v>19</v>
      </c>
      <c r="C1394" s="9" t="s">
        <v>608</v>
      </c>
      <c r="D1394" s="18" t="s">
        <v>815</v>
      </c>
      <c r="E1394" s="10"/>
      <c r="F1394" s="10"/>
      <c r="G1394" s="10"/>
      <c r="H1394" s="10"/>
      <c r="I1394" s="10"/>
      <c r="J1394" s="10"/>
      <c r="K1394" s="11">
        <f>K1397</f>
        <v>82</v>
      </c>
      <c r="L1394" s="11">
        <f>L1397</f>
        <v>24.61</v>
      </c>
      <c r="M1394" s="11">
        <f>M1397</f>
        <v>2018.02</v>
      </c>
    </row>
    <row r="1395" spans="1:13" ht="56.25" x14ac:dyDescent="0.25">
      <c r="A1395" s="10"/>
      <c r="B1395" s="10"/>
      <c r="C1395" s="10"/>
      <c r="D1395" s="18" t="s">
        <v>816</v>
      </c>
      <c r="E1395" s="10"/>
      <c r="F1395" s="10"/>
      <c r="G1395" s="10"/>
      <c r="H1395" s="10"/>
      <c r="I1395" s="10"/>
      <c r="J1395" s="10"/>
      <c r="K1395" s="10"/>
      <c r="L1395" s="10"/>
      <c r="M1395" s="10"/>
    </row>
    <row r="1396" spans="1:13" x14ac:dyDescent="0.25">
      <c r="A1396" s="10"/>
      <c r="B1396" s="10"/>
      <c r="C1396" s="9" t="s">
        <v>23</v>
      </c>
      <c r="D1396" s="25"/>
      <c r="E1396" s="9" t="s">
        <v>16</v>
      </c>
      <c r="F1396" s="12">
        <v>82</v>
      </c>
      <c r="G1396" s="13">
        <v>0</v>
      </c>
      <c r="H1396" s="13">
        <v>0</v>
      </c>
      <c r="I1396" s="13">
        <v>0</v>
      </c>
      <c r="J1396" s="11">
        <f>OR(F1396&lt;&gt;0,G1396&lt;&gt;0,H1396&lt;&gt;0,I1396&lt;&gt;0)*(F1396 + (F1396 = 0))*(G1396 + (G1396 = 0))*(H1396 + (H1396 = 0))*(I1396 + (I1396 = 0))</f>
        <v>82</v>
      </c>
      <c r="K1396" s="10"/>
      <c r="L1396" s="10"/>
      <c r="M1396" s="10"/>
    </row>
    <row r="1397" spans="1:13" x14ac:dyDescent="0.25">
      <c r="A1397" s="10"/>
      <c r="B1397" s="10"/>
      <c r="C1397" s="10"/>
      <c r="D1397" s="25"/>
      <c r="E1397" s="10"/>
      <c r="F1397" s="10"/>
      <c r="G1397" s="10"/>
      <c r="H1397" s="10"/>
      <c r="I1397" s="10"/>
      <c r="J1397" s="14" t="s">
        <v>817</v>
      </c>
      <c r="K1397" s="15">
        <f>J1396*1</f>
        <v>82</v>
      </c>
      <c r="L1397" s="13">
        <v>24.61</v>
      </c>
      <c r="M1397" s="15">
        <f>ROUND(K1397*L1397,2)</f>
        <v>2018.02</v>
      </c>
    </row>
    <row r="1398" spans="1:13" ht="0.95" customHeight="1" x14ac:dyDescent="0.25">
      <c r="A1398" s="16"/>
      <c r="B1398" s="16"/>
      <c r="C1398" s="16"/>
      <c r="D1398" s="26"/>
      <c r="E1398" s="16"/>
      <c r="F1398" s="16"/>
      <c r="G1398" s="16"/>
      <c r="H1398" s="16"/>
      <c r="I1398" s="16"/>
      <c r="J1398" s="16"/>
      <c r="K1398" s="16"/>
      <c r="L1398" s="16"/>
      <c r="M1398" s="16"/>
    </row>
    <row r="1399" spans="1:13" x14ac:dyDescent="0.25">
      <c r="A1399" s="8" t="s">
        <v>818</v>
      </c>
      <c r="B1399" s="9" t="s">
        <v>19</v>
      </c>
      <c r="C1399" s="9" t="s">
        <v>608</v>
      </c>
      <c r="D1399" s="18" t="s">
        <v>819</v>
      </c>
      <c r="E1399" s="10"/>
      <c r="F1399" s="10"/>
      <c r="G1399" s="10"/>
      <c r="H1399" s="10"/>
      <c r="I1399" s="10"/>
      <c r="J1399" s="10"/>
      <c r="K1399" s="13">
        <v>80</v>
      </c>
      <c r="L1399" s="13">
        <v>33.47</v>
      </c>
      <c r="M1399" s="11">
        <f>ROUND(K1399*L1399,2)</f>
        <v>2677.6</v>
      </c>
    </row>
    <row r="1400" spans="1:13" ht="56.25" x14ac:dyDescent="0.25">
      <c r="A1400" s="10"/>
      <c r="B1400" s="10"/>
      <c r="C1400" s="10"/>
      <c r="D1400" s="18" t="s">
        <v>820</v>
      </c>
      <c r="E1400" s="10"/>
      <c r="F1400" s="10"/>
      <c r="G1400" s="10"/>
      <c r="H1400" s="10"/>
      <c r="I1400" s="10"/>
      <c r="J1400" s="10"/>
      <c r="K1400" s="10"/>
      <c r="L1400" s="10"/>
      <c r="M1400" s="10"/>
    </row>
    <row r="1401" spans="1:13" x14ac:dyDescent="0.25">
      <c r="A1401" s="8" t="s">
        <v>821</v>
      </c>
      <c r="B1401" s="9" t="s">
        <v>19</v>
      </c>
      <c r="C1401" s="9" t="s">
        <v>608</v>
      </c>
      <c r="D1401" s="18" t="s">
        <v>822</v>
      </c>
      <c r="E1401" s="10"/>
      <c r="F1401" s="10"/>
      <c r="G1401" s="10"/>
      <c r="H1401" s="10"/>
      <c r="I1401" s="10"/>
      <c r="J1401" s="10"/>
      <c r="K1401" s="13">
        <v>16</v>
      </c>
      <c r="L1401" s="13">
        <v>7.08</v>
      </c>
      <c r="M1401" s="11">
        <f>ROUND(K1401*L1401,2)</f>
        <v>113.28</v>
      </c>
    </row>
    <row r="1402" spans="1:13" ht="56.25" x14ac:dyDescent="0.25">
      <c r="A1402" s="10"/>
      <c r="B1402" s="10"/>
      <c r="C1402" s="10"/>
      <c r="D1402" s="18" t="s">
        <v>823</v>
      </c>
      <c r="E1402" s="10"/>
      <c r="F1402" s="10"/>
      <c r="G1402" s="10"/>
      <c r="H1402" s="10"/>
      <c r="I1402" s="10"/>
      <c r="J1402" s="10"/>
      <c r="K1402" s="10"/>
      <c r="L1402" s="10"/>
      <c r="M1402" s="10"/>
    </row>
    <row r="1403" spans="1:13" x14ac:dyDescent="0.25">
      <c r="A1403" s="8" t="s">
        <v>824</v>
      </c>
      <c r="B1403" s="9" t="s">
        <v>19</v>
      </c>
      <c r="C1403" s="9" t="s">
        <v>608</v>
      </c>
      <c r="D1403" s="18" t="s">
        <v>825</v>
      </c>
      <c r="E1403" s="10"/>
      <c r="F1403" s="10"/>
      <c r="G1403" s="10"/>
      <c r="H1403" s="10"/>
      <c r="I1403" s="10"/>
      <c r="J1403" s="10"/>
      <c r="K1403" s="13">
        <v>70</v>
      </c>
      <c r="L1403" s="13">
        <v>47.38</v>
      </c>
      <c r="M1403" s="11">
        <f>ROUND(K1403*L1403,2)</f>
        <v>3316.6</v>
      </c>
    </row>
    <row r="1404" spans="1:13" ht="112.5" x14ac:dyDescent="0.25">
      <c r="A1404" s="10"/>
      <c r="B1404" s="10"/>
      <c r="C1404" s="10"/>
      <c r="D1404" s="18" t="s">
        <v>826</v>
      </c>
      <c r="E1404" s="10"/>
      <c r="F1404" s="10"/>
      <c r="G1404" s="10"/>
      <c r="H1404" s="10"/>
      <c r="I1404" s="10"/>
      <c r="J1404" s="10"/>
      <c r="K1404" s="10"/>
      <c r="L1404" s="10"/>
      <c r="M1404" s="10"/>
    </row>
    <row r="1405" spans="1:13" x14ac:dyDescent="0.25">
      <c r="A1405" s="8" t="s">
        <v>827</v>
      </c>
      <c r="B1405" s="9" t="s">
        <v>19</v>
      </c>
      <c r="C1405" s="9" t="s">
        <v>608</v>
      </c>
      <c r="D1405" s="18" t="s">
        <v>828</v>
      </c>
      <c r="E1405" s="10"/>
      <c r="F1405" s="10"/>
      <c r="G1405" s="10"/>
      <c r="H1405" s="10"/>
      <c r="I1405" s="10"/>
      <c r="J1405" s="10"/>
      <c r="K1405" s="11">
        <f>K1408</f>
        <v>7</v>
      </c>
      <c r="L1405" s="11">
        <f>L1408</f>
        <v>1503.67</v>
      </c>
      <c r="M1405" s="11">
        <f>M1408</f>
        <v>10525.69</v>
      </c>
    </row>
    <row r="1406" spans="1:13" ht="270" x14ac:dyDescent="0.25">
      <c r="A1406" s="10"/>
      <c r="B1406" s="10"/>
      <c r="C1406" s="10"/>
      <c r="D1406" s="18" t="s">
        <v>829</v>
      </c>
      <c r="E1406" s="10"/>
      <c r="F1406" s="10"/>
      <c r="G1406" s="10"/>
      <c r="H1406" s="10"/>
      <c r="I1406" s="10"/>
      <c r="J1406" s="10"/>
      <c r="K1406" s="10"/>
      <c r="L1406" s="10"/>
      <c r="M1406" s="10"/>
    </row>
    <row r="1407" spans="1:13" x14ac:dyDescent="0.25">
      <c r="A1407" s="10"/>
      <c r="B1407" s="10"/>
      <c r="C1407" s="9" t="s">
        <v>23</v>
      </c>
      <c r="D1407" s="25"/>
      <c r="E1407" s="9" t="s">
        <v>16</v>
      </c>
      <c r="F1407" s="12">
        <v>7</v>
      </c>
      <c r="G1407" s="13">
        <v>0</v>
      </c>
      <c r="H1407" s="13">
        <v>0</v>
      </c>
      <c r="I1407" s="13">
        <v>0</v>
      </c>
      <c r="J1407" s="11">
        <f>OR(F1407&lt;&gt;0,G1407&lt;&gt;0,H1407&lt;&gt;0,I1407&lt;&gt;0)*(F1407 + (F1407 = 0))*(G1407 + (G1407 = 0))*(H1407 + (H1407 = 0))*(I1407 + (I1407 = 0))</f>
        <v>7</v>
      </c>
      <c r="K1407" s="10"/>
      <c r="L1407" s="10"/>
      <c r="M1407" s="10"/>
    </row>
    <row r="1408" spans="1:13" x14ac:dyDescent="0.25">
      <c r="A1408" s="10"/>
      <c r="B1408" s="10"/>
      <c r="C1408" s="10"/>
      <c r="D1408" s="25"/>
      <c r="E1408" s="10"/>
      <c r="F1408" s="10"/>
      <c r="G1408" s="10"/>
      <c r="H1408" s="10"/>
      <c r="I1408" s="10"/>
      <c r="J1408" s="14" t="s">
        <v>830</v>
      </c>
      <c r="K1408" s="15">
        <f>J1407*1</f>
        <v>7</v>
      </c>
      <c r="L1408" s="13">
        <v>1503.67</v>
      </c>
      <c r="M1408" s="15">
        <f>ROUND(K1408*L1408,2)</f>
        <v>10525.69</v>
      </c>
    </row>
    <row r="1409" spans="1:13" ht="0.95" customHeight="1" x14ac:dyDescent="0.25">
      <c r="A1409" s="16"/>
      <c r="B1409" s="16"/>
      <c r="C1409" s="16"/>
      <c r="D1409" s="26"/>
      <c r="E1409" s="16"/>
      <c r="F1409" s="16"/>
      <c r="G1409" s="16"/>
      <c r="H1409" s="16"/>
      <c r="I1409" s="16"/>
      <c r="J1409" s="16"/>
      <c r="K1409" s="16"/>
      <c r="L1409" s="16"/>
      <c r="M1409" s="16"/>
    </row>
    <row r="1410" spans="1:13" ht="22.5" x14ac:dyDescent="0.25">
      <c r="A1410" s="8" t="s">
        <v>831</v>
      </c>
      <c r="B1410" s="9" t="s">
        <v>19</v>
      </c>
      <c r="C1410" s="9" t="s">
        <v>608</v>
      </c>
      <c r="D1410" s="18" t="s">
        <v>832</v>
      </c>
      <c r="E1410" s="10"/>
      <c r="F1410" s="10"/>
      <c r="G1410" s="10"/>
      <c r="H1410" s="10"/>
      <c r="I1410" s="10"/>
      <c r="J1410" s="10"/>
      <c r="K1410" s="11">
        <f>K1413</f>
        <v>60</v>
      </c>
      <c r="L1410" s="11">
        <f>L1413</f>
        <v>56.09</v>
      </c>
      <c r="M1410" s="11">
        <f>M1413</f>
        <v>3365.4</v>
      </c>
    </row>
    <row r="1411" spans="1:13" ht="146.25" x14ac:dyDescent="0.25">
      <c r="A1411" s="10"/>
      <c r="B1411" s="10"/>
      <c r="C1411" s="10"/>
      <c r="D1411" s="18" t="s">
        <v>833</v>
      </c>
      <c r="E1411" s="10"/>
      <c r="F1411" s="10"/>
      <c r="G1411" s="10"/>
      <c r="H1411" s="10"/>
      <c r="I1411" s="10"/>
      <c r="J1411" s="10"/>
      <c r="K1411" s="10"/>
      <c r="L1411" s="10"/>
      <c r="M1411" s="10"/>
    </row>
    <row r="1412" spans="1:13" x14ac:dyDescent="0.25">
      <c r="A1412" s="10"/>
      <c r="B1412" s="10"/>
      <c r="C1412" s="9" t="s">
        <v>23</v>
      </c>
      <c r="D1412" s="25"/>
      <c r="E1412" s="9" t="s">
        <v>834</v>
      </c>
      <c r="F1412" s="12">
        <v>60</v>
      </c>
      <c r="G1412" s="13">
        <v>0</v>
      </c>
      <c r="H1412" s="13">
        <v>0</v>
      </c>
      <c r="I1412" s="13">
        <v>0</v>
      </c>
      <c r="J1412" s="11">
        <f>OR(F1412&lt;&gt;0,G1412&lt;&gt;0,H1412&lt;&gt;0,I1412&lt;&gt;0)*(F1412 + (F1412 = 0))*(G1412 + (G1412 = 0))*(H1412 + (H1412 = 0))*(I1412 + (I1412 = 0))</f>
        <v>60</v>
      </c>
      <c r="K1412" s="10"/>
      <c r="L1412" s="10"/>
      <c r="M1412" s="10"/>
    </row>
    <row r="1413" spans="1:13" x14ac:dyDescent="0.25">
      <c r="A1413" s="10"/>
      <c r="B1413" s="10"/>
      <c r="C1413" s="10"/>
      <c r="D1413" s="25"/>
      <c r="E1413" s="10"/>
      <c r="F1413" s="10"/>
      <c r="G1413" s="10"/>
      <c r="H1413" s="10"/>
      <c r="I1413" s="10"/>
      <c r="J1413" s="14" t="s">
        <v>835</v>
      </c>
      <c r="K1413" s="15">
        <f>J1412</f>
        <v>60</v>
      </c>
      <c r="L1413" s="13">
        <v>56.09</v>
      </c>
      <c r="M1413" s="15">
        <f>ROUND(K1413*L1413,2)</f>
        <v>3365.4</v>
      </c>
    </row>
    <row r="1414" spans="1:13" ht="0.95" customHeight="1" x14ac:dyDescent="0.25">
      <c r="A1414" s="16"/>
      <c r="B1414" s="16"/>
      <c r="C1414" s="16"/>
      <c r="D1414" s="26"/>
      <c r="E1414" s="16"/>
      <c r="F1414" s="16"/>
      <c r="G1414" s="16"/>
      <c r="H1414" s="16"/>
      <c r="I1414" s="16"/>
      <c r="J1414" s="16"/>
      <c r="K1414" s="16"/>
      <c r="L1414" s="16"/>
      <c r="M1414" s="16"/>
    </row>
    <row r="1415" spans="1:13" x14ac:dyDescent="0.25">
      <c r="A1415" s="8" t="s">
        <v>836</v>
      </c>
      <c r="B1415" s="9" t="s">
        <v>19</v>
      </c>
      <c r="C1415" s="9" t="s">
        <v>608</v>
      </c>
      <c r="D1415" s="18" t="s">
        <v>837</v>
      </c>
      <c r="E1415" s="10"/>
      <c r="F1415" s="10"/>
      <c r="G1415" s="10"/>
      <c r="H1415" s="10"/>
      <c r="I1415" s="10"/>
      <c r="J1415" s="10"/>
      <c r="K1415" s="11">
        <f>K1423</f>
        <v>51</v>
      </c>
      <c r="L1415" s="11">
        <f>L1423</f>
        <v>7.9</v>
      </c>
      <c r="M1415" s="11">
        <f>M1423</f>
        <v>402.9</v>
      </c>
    </row>
    <row r="1416" spans="1:13" ht="22.5" x14ac:dyDescent="0.25">
      <c r="A1416" s="10"/>
      <c r="B1416" s="10"/>
      <c r="C1416" s="10"/>
      <c r="D1416" s="18" t="s">
        <v>838</v>
      </c>
      <c r="E1416" s="10"/>
      <c r="F1416" s="10"/>
      <c r="G1416" s="10"/>
      <c r="H1416" s="10"/>
      <c r="I1416" s="10"/>
      <c r="J1416" s="10"/>
      <c r="K1416" s="10"/>
      <c r="L1416" s="10"/>
      <c r="M1416" s="10"/>
    </row>
    <row r="1417" spans="1:13" x14ac:dyDescent="0.25">
      <c r="A1417" s="10"/>
      <c r="B1417" s="10"/>
      <c r="C1417" s="9" t="s">
        <v>23</v>
      </c>
      <c r="D1417" s="25"/>
      <c r="E1417" s="9" t="s">
        <v>839</v>
      </c>
      <c r="F1417" s="12">
        <v>24</v>
      </c>
      <c r="G1417" s="13">
        <v>0</v>
      </c>
      <c r="H1417" s="13">
        <v>0</v>
      </c>
      <c r="I1417" s="13">
        <v>0</v>
      </c>
      <c r="J1417" s="11">
        <f>OR(F1417&lt;&gt;0,G1417&lt;&gt;0,H1417&lt;&gt;0,I1417&lt;&gt;0)*(F1417 + (F1417 = 0))*(G1417 + (G1417 = 0))*(H1417 + (H1417 = 0))*(I1417 + (I1417 = 0))</f>
        <v>24</v>
      </c>
      <c r="K1417" s="10"/>
      <c r="L1417" s="10"/>
      <c r="M1417" s="10"/>
    </row>
    <row r="1418" spans="1:13" x14ac:dyDescent="0.25">
      <c r="A1418" s="10"/>
      <c r="B1418" s="10"/>
      <c r="C1418" s="9" t="s">
        <v>23</v>
      </c>
      <c r="D1418" s="25"/>
      <c r="E1418" s="9" t="s">
        <v>840</v>
      </c>
      <c r="F1418" s="12">
        <v>1</v>
      </c>
      <c r="G1418" s="13">
        <v>0</v>
      </c>
      <c r="H1418" s="13">
        <v>0</v>
      </c>
      <c r="I1418" s="13">
        <v>0</v>
      </c>
      <c r="J1418" s="11">
        <f>OR(F1418&lt;&gt;0,G1418&lt;&gt;0,H1418&lt;&gt;0,I1418&lt;&gt;0)*(F1418 + (F1418 = 0))*(G1418 + (G1418 = 0))*(H1418 + (H1418 = 0))*(I1418 + (I1418 = 0))</f>
        <v>1</v>
      </c>
      <c r="K1418" s="10"/>
      <c r="L1418" s="10"/>
      <c r="M1418" s="10"/>
    </row>
    <row r="1419" spans="1:13" x14ac:dyDescent="0.25">
      <c r="A1419" s="10"/>
      <c r="B1419" s="10"/>
      <c r="C1419" s="9" t="s">
        <v>23</v>
      </c>
      <c r="D1419" s="25"/>
      <c r="E1419" s="9" t="s">
        <v>841</v>
      </c>
      <c r="F1419" s="12">
        <v>19</v>
      </c>
      <c r="G1419" s="13">
        <v>0</v>
      </c>
      <c r="H1419" s="13">
        <v>0</v>
      </c>
      <c r="I1419" s="13">
        <v>0</v>
      </c>
      <c r="J1419" s="11">
        <f>OR(F1419&lt;&gt;0,G1419&lt;&gt;0,H1419&lt;&gt;0,I1419&lt;&gt;0)*(F1419 + (F1419 = 0))*(G1419 + (G1419 = 0))*(H1419 + (H1419 = 0))*(I1419 + (I1419 = 0))</f>
        <v>19</v>
      </c>
      <c r="K1419" s="10"/>
      <c r="L1419" s="10"/>
      <c r="M1419" s="10"/>
    </row>
    <row r="1420" spans="1:13" x14ac:dyDescent="0.25">
      <c r="A1420" s="10"/>
      <c r="B1420" s="10"/>
      <c r="C1420" s="9" t="s">
        <v>23</v>
      </c>
      <c r="D1420" s="25"/>
      <c r="E1420" s="9" t="s">
        <v>842</v>
      </c>
      <c r="F1420" s="12">
        <v>1</v>
      </c>
      <c r="G1420" s="13">
        <v>0</v>
      </c>
      <c r="H1420" s="13">
        <v>0</v>
      </c>
      <c r="I1420" s="13">
        <v>0</v>
      </c>
      <c r="J1420" s="11">
        <f>OR(F1420&lt;&gt;0,G1420&lt;&gt;0,H1420&lt;&gt;0,I1420&lt;&gt;0)*(F1420 + (F1420 = 0))*(G1420 + (G1420 = 0))*(H1420 + (H1420 = 0))*(I1420 + (I1420 = 0))</f>
        <v>1</v>
      </c>
      <c r="K1420" s="10"/>
      <c r="L1420" s="10"/>
      <c r="M1420" s="10"/>
    </row>
    <row r="1421" spans="1:13" x14ac:dyDescent="0.25">
      <c r="A1421" s="10"/>
      <c r="B1421" s="10"/>
      <c r="C1421" s="9" t="s">
        <v>23</v>
      </c>
      <c r="D1421" s="25"/>
      <c r="E1421" s="9" t="s">
        <v>843</v>
      </c>
      <c r="F1421" s="12">
        <v>2</v>
      </c>
      <c r="G1421" s="13">
        <v>0</v>
      </c>
      <c r="H1421" s="13">
        <v>0</v>
      </c>
      <c r="I1421" s="13">
        <v>0</v>
      </c>
      <c r="J1421" s="11">
        <f>OR(F1421&lt;&gt;0,G1421&lt;&gt;0,H1421&lt;&gt;0,I1421&lt;&gt;0)*(F1421 + (F1421 = 0))*(G1421 + (G1421 = 0))*(H1421 + (H1421 = 0))*(I1421 + (I1421 = 0))</f>
        <v>2</v>
      </c>
      <c r="K1421" s="10"/>
      <c r="L1421" s="10"/>
      <c r="M1421" s="10"/>
    </row>
    <row r="1422" spans="1:13" x14ac:dyDescent="0.25">
      <c r="A1422" s="10"/>
      <c r="B1422" s="10"/>
      <c r="C1422" s="9" t="s">
        <v>23</v>
      </c>
      <c r="D1422" s="25"/>
      <c r="E1422" s="9" t="s">
        <v>844</v>
      </c>
      <c r="F1422" s="12">
        <v>4</v>
      </c>
      <c r="G1422" s="13">
        <v>0</v>
      </c>
      <c r="H1422" s="13">
        <v>0</v>
      </c>
      <c r="I1422" s="13">
        <v>0</v>
      </c>
      <c r="J1422" s="11">
        <f>OR(F1422&lt;&gt;0,G1422&lt;&gt;0,H1422&lt;&gt;0,I1422&lt;&gt;0)*(F1422 + (F1422 = 0))*(G1422 + (G1422 = 0))*(H1422 + (H1422 = 0))*(I1422 + (I1422 = 0))</f>
        <v>4</v>
      </c>
      <c r="K1422" s="10"/>
      <c r="L1422" s="10"/>
      <c r="M1422" s="10"/>
    </row>
    <row r="1423" spans="1:13" x14ac:dyDescent="0.25">
      <c r="A1423" s="10"/>
      <c r="B1423" s="10"/>
      <c r="C1423" s="10"/>
      <c r="D1423" s="25"/>
      <c r="E1423" s="10"/>
      <c r="F1423" s="10"/>
      <c r="G1423" s="10"/>
      <c r="H1423" s="10"/>
      <c r="I1423" s="10"/>
      <c r="J1423" s="14" t="s">
        <v>845</v>
      </c>
      <c r="K1423" s="15">
        <f>SUM(J1417:J1422)</f>
        <v>51</v>
      </c>
      <c r="L1423" s="13">
        <v>7.9</v>
      </c>
      <c r="M1423" s="15">
        <f>ROUND(K1423*L1423,2)</f>
        <v>402.9</v>
      </c>
    </row>
    <row r="1424" spans="1:13" ht="0.95" customHeight="1" x14ac:dyDescent="0.25">
      <c r="A1424" s="16"/>
      <c r="B1424" s="16"/>
      <c r="C1424" s="16"/>
      <c r="D1424" s="26"/>
      <c r="E1424" s="16"/>
      <c r="F1424" s="16"/>
      <c r="G1424" s="16"/>
      <c r="H1424" s="16"/>
      <c r="I1424" s="16"/>
      <c r="J1424" s="16"/>
      <c r="K1424" s="16"/>
      <c r="L1424" s="16"/>
      <c r="M1424" s="16"/>
    </row>
    <row r="1425" spans="1:13" x14ac:dyDescent="0.25">
      <c r="A1425" s="10"/>
      <c r="B1425" s="10"/>
      <c r="C1425" s="10"/>
      <c r="D1425" s="25"/>
      <c r="E1425" s="10"/>
      <c r="F1425" s="10"/>
      <c r="G1425" s="10"/>
      <c r="H1425" s="10"/>
      <c r="I1425" s="10"/>
      <c r="J1425" s="14" t="s">
        <v>846</v>
      </c>
      <c r="K1425" s="13">
        <v>1</v>
      </c>
      <c r="L1425" s="15">
        <f>M1384+M1389+M1394+M1399+M1401+M1403+M1405+M1410+M1415</f>
        <v>36051.760000000002</v>
      </c>
      <c r="M1425" s="15">
        <f>ROUND(K1425*L1425,2)</f>
        <v>36051.760000000002</v>
      </c>
    </row>
    <row r="1426" spans="1:13" ht="0.95" customHeight="1" x14ac:dyDescent="0.25">
      <c r="A1426" s="16"/>
      <c r="B1426" s="16"/>
      <c r="C1426" s="16"/>
      <c r="D1426" s="26"/>
      <c r="E1426" s="16"/>
      <c r="F1426" s="16"/>
      <c r="G1426" s="16"/>
      <c r="H1426" s="16"/>
      <c r="I1426" s="16"/>
      <c r="J1426" s="16"/>
      <c r="K1426" s="16"/>
      <c r="L1426" s="16"/>
      <c r="M1426" s="16"/>
    </row>
    <row r="1427" spans="1:13" x14ac:dyDescent="0.25">
      <c r="A1427" s="19" t="s">
        <v>847</v>
      </c>
      <c r="B1427" s="19" t="s">
        <v>15</v>
      </c>
      <c r="C1427" s="19" t="s">
        <v>16</v>
      </c>
      <c r="D1427" s="27" t="s">
        <v>848</v>
      </c>
      <c r="E1427" s="20"/>
      <c r="F1427" s="20"/>
      <c r="G1427" s="20"/>
      <c r="H1427" s="20"/>
      <c r="I1427" s="20"/>
      <c r="J1427" s="20"/>
      <c r="K1427" s="21">
        <f>K1433</f>
        <v>1</v>
      </c>
      <c r="L1427" s="21">
        <f>L1433</f>
        <v>11359.23</v>
      </c>
      <c r="M1427" s="21">
        <f>M1433</f>
        <v>11359.23</v>
      </c>
    </row>
    <row r="1428" spans="1:13" x14ac:dyDescent="0.25">
      <c r="A1428" s="8" t="s">
        <v>849</v>
      </c>
      <c r="B1428" s="9" t="s">
        <v>19</v>
      </c>
      <c r="C1428" s="9" t="s">
        <v>608</v>
      </c>
      <c r="D1428" s="18" t="s">
        <v>850</v>
      </c>
      <c r="E1428" s="10"/>
      <c r="F1428" s="10"/>
      <c r="G1428" s="10"/>
      <c r="H1428" s="10"/>
      <c r="I1428" s="10"/>
      <c r="J1428" s="10"/>
      <c r="K1428" s="11">
        <f>K1431</f>
        <v>1</v>
      </c>
      <c r="L1428" s="11">
        <f>L1431</f>
        <v>11359.23</v>
      </c>
      <c r="M1428" s="11">
        <f>M1431</f>
        <v>11359.23</v>
      </c>
    </row>
    <row r="1429" spans="1:13" ht="112.5" x14ac:dyDescent="0.25">
      <c r="A1429" s="10"/>
      <c r="B1429" s="10"/>
      <c r="C1429" s="10"/>
      <c r="D1429" s="18" t="s">
        <v>851</v>
      </c>
      <c r="E1429" s="10"/>
      <c r="F1429" s="10"/>
      <c r="G1429" s="10"/>
      <c r="H1429" s="10"/>
      <c r="I1429" s="10"/>
      <c r="J1429" s="10"/>
      <c r="K1429" s="10"/>
      <c r="L1429" s="10"/>
      <c r="M1429" s="10"/>
    </row>
    <row r="1430" spans="1:13" x14ac:dyDescent="0.25">
      <c r="A1430" s="10"/>
      <c r="B1430" s="10"/>
      <c r="C1430" s="9" t="s">
        <v>23</v>
      </c>
      <c r="D1430" s="25"/>
      <c r="E1430" s="9" t="s">
        <v>852</v>
      </c>
      <c r="F1430" s="12">
        <v>1</v>
      </c>
      <c r="G1430" s="13">
        <v>0</v>
      </c>
      <c r="H1430" s="13">
        <v>0</v>
      </c>
      <c r="I1430" s="13">
        <v>0</v>
      </c>
      <c r="J1430" s="11">
        <f>OR(F1430&lt;&gt;0,G1430&lt;&gt;0,H1430&lt;&gt;0,I1430&lt;&gt;0)*(F1430 + (F1430 = 0))*(G1430 + (G1430 = 0))*(H1430 + (H1430 = 0))*(I1430 + (I1430 = 0))</f>
        <v>1</v>
      </c>
      <c r="K1430" s="10"/>
      <c r="L1430" s="10"/>
      <c r="M1430" s="10"/>
    </row>
    <row r="1431" spans="1:13" x14ac:dyDescent="0.25">
      <c r="A1431" s="10"/>
      <c r="B1431" s="10"/>
      <c r="C1431" s="10"/>
      <c r="D1431" s="25"/>
      <c r="E1431" s="10"/>
      <c r="F1431" s="10"/>
      <c r="G1431" s="10"/>
      <c r="H1431" s="10"/>
      <c r="I1431" s="10"/>
      <c r="J1431" s="14" t="s">
        <v>853</v>
      </c>
      <c r="K1431" s="15">
        <f>J1430*1</f>
        <v>1</v>
      </c>
      <c r="L1431" s="13">
        <v>11359.23</v>
      </c>
      <c r="M1431" s="15">
        <f>ROUND(K1431*L1431,2)</f>
        <v>11359.23</v>
      </c>
    </row>
    <row r="1432" spans="1:13" ht="0.95" customHeight="1" x14ac:dyDescent="0.25">
      <c r="A1432" s="16"/>
      <c r="B1432" s="16"/>
      <c r="C1432" s="16"/>
      <c r="D1432" s="26"/>
      <c r="E1432" s="16"/>
      <c r="F1432" s="16"/>
      <c r="G1432" s="16"/>
      <c r="H1432" s="16"/>
      <c r="I1432" s="16"/>
      <c r="J1432" s="16"/>
      <c r="K1432" s="16"/>
      <c r="L1432" s="16"/>
      <c r="M1432" s="16"/>
    </row>
    <row r="1433" spans="1:13" x14ac:dyDescent="0.25">
      <c r="A1433" s="10"/>
      <c r="B1433" s="10"/>
      <c r="C1433" s="10"/>
      <c r="D1433" s="25"/>
      <c r="E1433" s="10"/>
      <c r="F1433" s="10"/>
      <c r="G1433" s="10"/>
      <c r="H1433" s="10"/>
      <c r="I1433" s="10"/>
      <c r="J1433" s="14" t="s">
        <v>854</v>
      </c>
      <c r="K1433" s="13">
        <v>1</v>
      </c>
      <c r="L1433" s="15">
        <f>M1428</f>
        <v>11359.23</v>
      </c>
      <c r="M1433" s="15">
        <f>ROUND(K1433*L1433,2)</f>
        <v>11359.23</v>
      </c>
    </row>
    <row r="1434" spans="1:13" ht="0.95" customHeight="1" x14ac:dyDescent="0.25">
      <c r="A1434" s="16"/>
      <c r="B1434" s="16"/>
      <c r="C1434" s="16"/>
      <c r="D1434" s="26"/>
      <c r="E1434" s="16"/>
      <c r="F1434" s="16"/>
      <c r="G1434" s="16"/>
      <c r="H1434" s="16"/>
      <c r="I1434" s="16"/>
      <c r="J1434" s="16"/>
      <c r="K1434" s="16"/>
      <c r="L1434" s="16"/>
      <c r="M1434" s="16"/>
    </row>
    <row r="1435" spans="1:13" x14ac:dyDescent="0.25">
      <c r="A1435" s="19" t="s">
        <v>855</v>
      </c>
      <c r="B1435" s="19" t="s">
        <v>15</v>
      </c>
      <c r="C1435" s="19" t="s">
        <v>16</v>
      </c>
      <c r="D1435" s="27" t="s">
        <v>856</v>
      </c>
      <c r="E1435" s="20"/>
      <c r="F1435" s="20"/>
      <c r="G1435" s="20"/>
      <c r="H1435" s="20"/>
      <c r="I1435" s="20"/>
      <c r="J1435" s="20"/>
      <c r="K1435" s="21">
        <f>K1441</f>
        <v>1</v>
      </c>
      <c r="L1435" s="21">
        <f>L1441</f>
        <v>1149.1600000000001</v>
      </c>
      <c r="M1435" s="21">
        <f>M1441</f>
        <v>1149.1600000000001</v>
      </c>
    </row>
    <row r="1436" spans="1:13" x14ac:dyDescent="0.25">
      <c r="A1436" s="8" t="s">
        <v>857</v>
      </c>
      <c r="B1436" s="9" t="s">
        <v>19</v>
      </c>
      <c r="C1436" s="9" t="s">
        <v>608</v>
      </c>
      <c r="D1436" s="18" t="s">
        <v>858</v>
      </c>
      <c r="E1436" s="10"/>
      <c r="F1436" s="10"/>
      <c r="G1436" s="10"/>
      <c r="H1436" s="10"/>
      <c r="I1436" s="10"/>
      <c r="J1436" s="10"/>
      <c r="K1436" s="11">
        <f>K1439</f>
        <v>2</v>
      </c>
      <c r="L1436" s="11">
        <f>L1439</f>
        <v>574.58000000000004</v>
      </c>
      <c r="M1436" s="11">
        <f>M1439</f>
        <v>1149.1600000000001</v>
      </c>
    </row>
    <row r="1437" spans="1:13" ht="90" x14ac:dyDescent="0.25">
      <c r="A1437" s="10"/>
      <c r="B1437" s="10"/>
      <c r="C1437" s="10"/>
      <c r="D1437" s="18" t="s">
        <v>859</v>
      </c>
      <c r="E1437" s="10"/>
      <c r="F1437" s="10"/>
      <c r="G1437" s="10"/>
      <c r="H1437" s="10"/>
      <c r="I1437" s="10"/>
      <c r="J1437" s="10"/>
      <c r="K1437" s="10"/>
      <c r="L1437" s="10"/>
      <c r="M1437" s="10"/>
    </row>
    <row r="1438" spans="1:13" x14ac:dyDescent="0.25">
      <c r="A1438" s="10"/>
      <c r="B1438" s="10"/>
      <c r="C1438" s="9" t="s">
        <v>23</v>
      </c>
      <c r="D1438" s="25"/>
      <c r="E1438" s="9" t="s">
        <v>16</v>
      </c>
      <c r="F1438" s="12">
        <v>2</v>
      </c>
      <c r="G1438" s="13">
        <v>0</v>
      </c>
      <c r="H1438" s="13">
        <v>0</v>
      </c>
      <c r="I1438" s="13">
        <v>0</v>
      </c>
      <c r="J1438" s="11">
        <f>OR(F1438&lt;&gt;0,G1438&lt;&gt;0,H1438&lt;&gt;0,I1438&lt;&gt;0)*(F1438 + (F1438 = 0))*(G1438 + (G1438 = 0))*(H1438 + (H1438 = 0))*(I1438 + (I1438 = 0))</f>
        <v>2</v>
      </c>
      <c r="K1438" s="10"/>
      <c r="L1438" s="10"/>
      <c r="M1438" s="10"/>
    </row>
    <row r="1439" spans="1:13" x14ac:dyDescent="0.25">
      <c r="A1439" s="10"/>
      <c r="B1439" s="10"/>
      <c r="C1439" s="10"/>
      <c r="D1439" s="25"/>
      <c r="E1439" s="10"/>
      <c r="F1439" s="10"/>
      <c r="G1439" s="10"/>
      <c r="H1439" s="10"/>
      <c r="I1439" s="10"/>
      <c r="J1439" s="14" t="s">
        <v>860</v>
      </c>
      <c r="K1439" s="15">
        <f>J1438*1</f>
        <v>2</v>
      </c>
      <c r="L1439" s="13">
        <v>574.58000000000004</v>
      </c>
      <c r="M1439" s="15">
        <f>ROUND(K1439*L1439,2)</f>
        <v>1149.1600000000001</v>
      </c>
    </row>
    <row r="1440" spans="1:13" ht="0.95" customHeight="1" x14ac:dyDescent="0.25">
      <c r="A1440" s="16"/>
      <c r="B1440" s="16"/>
      <c r="C1440" s="16"/>
      <c r="D1440" s="26"/>
      <c r="E1440" s="16"/>
      <c r="F1440" s="16"/>
      <c r="G1440" s="16"/>
      <c r="H1440" s="16"/>
      <c r="I1440" s="16"/>
      <c r="J1440" s="16"/>
      <c r="K1440" s="16"/>
      <c r="L1440" s="16"/>
      <c r="M1440" s="16"/>
    </row>
    <row r="1441" spans="1:13" x14ac:dyDescent="0.25">
      <c r="A1441" s="10"/>
      <c r="B1441" s="10"/>
      <c r="C1441" s="10"/>
      <c r="D1441" s="25"/>
      <c r="E1441" s="10"/>
      <c r="F1441" s="10"/>
      <c r="G1441" s="10"/>
      <c r="H1441" s="10"/>
      <c r="I1441" s="10"/>
      <c r="J1441" s="14" t="s">
        <v>861</v>
      </c>
      <c r="K1441" s="13">
        <v>1</v>
      </c>
      <c r="L1441" s="15">
        <f>M1436</f>
        <v>1149.1600000000001</v>
      </c>
      <c r="M1441" s="15">
        <f>ROUND(K1441*L1441,2)</f>
        <v>1149.1600000000001</v>
      </c>
    </row>
    <row r="1442" spans="1:13" ht="0.95" customHeight="1" x14ac:dyDescent="0.25">
      <c r="A1442" s="16"/>
      <c r="B1442" s="16"/>
      <c r="C1442" s="16"/>
      <c r="D1442" s="26"/>
      <c r="E1442" s="16"/>
      <c r="F1442" s="16"/>
      <c r="G1442" s="16"/>
      <c r="H1442" s="16"/>
      <c r="I1442" s="16"/>
      <c r="J1442" s="16"/>
      <c r="K1442" s="16"/>
      <c r="L1442" s="16"/>
      <c r="M1442" s="16"/>
    </row>
    <row r="1443" spans="1:13" x14ac:dyDescent="0.25">
      <c r="A1443" s="19" t="s">
        <v>862</v>
      </c>
      <c r="B1443" s="19" t="s">
        <v>15</v>
      </c>
      <c r="C1443" s="19" t="s">
        <v>16</v>
      </c>
      <c r="D1443" s="27" t="s">
        <v>863</v>
      </c>
      <c r="E1443" s="20"/>
      <c r="F1443" s="20"/>
      <c r="G1443" s="20"/>
      <c r="H1443" s="20"/>
      <c r="I1443" s="20"/>
      <c r="J1443" s="20"/>
      <c r="K1443" s="21">
        <f>K1455</f>
        <v>1</v>
      </c>
      <c r="L1443" s="21">
        <f>L1455</f>
        <v>2366.8200000000002</v>
      </c>
      <c r="M1443" s="21">
        <f>M1455</f>
        <v>2366.8200000000002</v>
      </c>
    </row>
    <row r="1444" spans="1:13" x14ac:dyDescent="0.25">
      <c r="A1444" s="10"/>
      <c r="B1444" s="10"/>
      <c r="C1444" s="10"/>
      <c r="D1444" s="18" t="s">
        <v>864</v>
      </c>
      <c r="E1444" s="10"/>
      <c r="F1444" s="10"/>
      <c r="G1444" s="10"/>
      <c r="H1444" s="10"/>
      <c r="I1444" s="10"/>
      <c r="J1444" s="10"/>
      <c r="K1444" s="10"/>
      <c r="L1444" s="10"/>
      <c r="M1444" s="10"/>
    </row>
    <row r="1445" spans="1:13" x14ac:dyDescent="0.25">
      <c r="A1445" s="8" t="s">
        <v>865</v>
      </c>
      <c r="B1445" s="9" t="s">
        <v>19</v>
      </c>
      <c r="C1445" s="9" t="s">
        <v>104</v>
      </c>
      <c r="D1445" s="18" t="s">
        <v>866</v>
      </c>
      <c r="E1445" s="10"/>
      <c r="F1445" s="10"/>
      <c r="G1445" s="10"/>
      <c r="H1445" s="10"/>
      <c r="I1445" s="10"/>
      <c r="J1445" s="10"/>
      <c r="K1445" s="11">
        <f>K1448</f>
        <v>985</v>
      </c>
      <c r="L1445" s="11">
        <f>L1448</f>
        <v>2.2200000000000002</v>
      </c>
      <c r="M1445" s="11">
        <f>M1448</f>
        <v>2186.6999999999998</v>
      </c>
    </row>
    <row r="1446" spans="1:13" ht="78.75" x14ac:dyDescent="0.25">
      <c r="A1446" s="10"/>
      <c r="B1446" s="10"/>
      <c r="C1446" s="10"/>
      <c r="D1446" s="18" t="s">
        <v>867</v>
      </c>
      <c r="E1446" s="10"/>
      <c r="F1446" s="10"/>
      <c r="G1446" s="10"/>
      <c r="H1446" s="10"/>
      <c r="I1446" s="10"/>
      <c r="J1446" s="10"/>
      <c r="K1446" s="10"/>
      <c r="L1446" s="10"/>
      <c r="M1446" s="10"/>
    </row>
    <row r="1447" spans="1:13" x14ac:dyDescent="0.25">
      <c r="A1447" s="10"/>
      <c r="B1447" s="10"/>
      <c r="C1447" s="9" t="s">
        <v>23</v>
      </c>
      <c r="D1447" s="25"/>
      <c r="E1447" s="9" t="s">
        <v>16</v>
      </c>
      <c r="F1447" s="12">
        <v>1</v>
      </c>
      <c r="G1447" s="13">
        <v>985</v>
      </c>
      <c r="H1447" s="13">
        <v>0</v>
      </c>
      <c r="I1447" s="13">
        <v>0</v>
      </c>
      <c r="J1447" s="11">
        <f>OR(F1447&lt;&gt;0,G1447&lt;&gt;0,H1447&lt;&gt;0,I1447&lt;&gt;0)*(F1447 + (F1447 = 0))*(G1447 + (G1447 = 0))*(H1447 + (H1447 = 0))*(I1447 + (I1447 = 0))</f>
        <v>985</v>
      </c>
      <c r="K1447" s="10"/>
      <c r="L1447" s="10"/>
      <c r="M1447" s="10"/>
    </row>
    <row r="1448" spans="1:13" x14ac:dyDescent="0.25">
      <c r="A1448" s="10"/>
      <c r="B1448" s="10"/>
      <c r="C1448" s="10"/>
      <c r="D1448" s="25"/>
      <c r="E1448" s="10"/>
      <c r="F1448" s="10"/>
      <c r="G1448" s="10"/>
      <c r="H1448" s="10"/>
      <c r="I1448" s="10"/>
      <c r="J1448" s="14" t="s">
        <v>868</v>
      </c>
      <c r="K1448" s="15">
        <f>J1447*1</f>
        <v>985</v>
      </c>
      <c r="L1448" s="13">
        <v>2.2200000000000002</v>
      </c>
      <c r="M1448" s="15">
        <f>ROUND(K1448*L1448,2)</f>
        <v>2186.6999999999998</v>
      </c>
    </row>
    <row r="1449" spans="1:13" ht="0.95" customHeight="1" x14ac:dyDescent="0.25">
      <c r="A1449" s="16"/>
      <c r="B1449" s="16"/>
      <c r="C1449" s="16"/>
      <c r="D1449" s="26"/>
      <c r="E1449" s="16"/>
      <c r="F1449" s="16"/>
      <c r="G1449" s="16"/>
      <c r="H1449" s="16"/>
      <c r="I1449" s="16"/>
      <c r="J1449" s="16"/>
      <c r="K1449" s="16"/>
      <c r="L1449" s="16"/>
      <c r="M1449" s="16"/>
    </row>
    <row r="1450" spans="1:13" x14ac:dyDescent="0.25">
      <c r="A1450" s="8" t="s">
        <v>869</v>
      </c>
      <c r="B1450" s="9" t="s">
        <v>19</v>
      </c>
      <c r="C1450" s="9" t="s">
        <v>608</v>
      </c>
      <c r="D1450" s="18" t="s">
        <v>870</v>
      </c>
      <c r="E1450" s="10"/>
      <c r="F1450" s="10"/>
      <c r="G1450" s="10"/>
      <c r="H1450" s="10"/>
      <c r="I1450" s="10"/>
      <c r="J1450" s="10"/>
      <c r="K1450" s="11">
        <f>K1453</f>
        <v>4</v>
      </c>
      <c r="L1450" s="11">
        <f>L1453</f>
        <v>45.03</v>
      </c>
      <c r="M1450" s="11">
        <f>M1453</f>
        <v>180.12</v>
      </c>
    </row>
    <row r="1451" spans="1:13" ht="78.75" x14ac:dyDescent="0.25">
      <c r="A1451" s="10"/>
      <c r="B1451" s="10"/>
      <c r="C1451" s="10"/>
      <c r="D1451" s="18" t="s">
        <v>871</v>
      </c>
      <c r="E1451" s="10"/>
      <c r="F1451" s="10"/>
      <c r="G1451" s="10"/>
      <c r="H1451" s="10"/>
      <c r="I1451" s="10"/>
      <c r="J1451" s="10"/>
      <c r="K1451" s="10"/>
      <c r="L1451" s="10"/>
      <c r="M1451" s="10"/>
    </row>
    <row r="1452" spans="1:13" x14ac:dyDescent="0.25">
      <c r="A1452" s="10"/>
      <c r="B1452" s="10"/>
      <c r="C1452" s="9" t="s">
        <v>23</v>
      </c>
      <c r="D1452" s="25"/>
      <c r="E1452" s="9" t="s">
        <v>16</v>
      </c>
      <c r="F1452" s="12">
        <v>4</v>
      </c>
      <c r="G1452" s="13">
        <v>0</v>
      </c>
      <c r="H1452" s="13">
        <v>0</v>
      </c>
      <c r="I1452" s="13">
        <v>0</v>
      </c>
      <c r="J1452" s="11">
        <f>OR(F1452&lt;&gt;0,G1452&lt;&gt;0,H1452&lt;&gt;0,I1452&lt;&gt;0)*(F1452 + (F1452 = 0))*(G1452 + (G1452 = 0))*(H1452 + (H1452 = 0))*(I1452 + (I1452 = 0))</f>
        <v>4</v>
      </c>
      <c r="K1452" s="10"/>
      <c r="L1452" s="10"/>
      <c r="M1452" s="10"/>
    </row>
    <row r="1453" spans="1:13" x14ac:dyDescent="0.25">
      <c r="A1453" s="10"/>
      <c r="B1453" s="10"/>
      <c r="C1453" s="10"/>
      <c r="D1453" s="25"/>
      <c r="E1453" s="10"/>
      <c r="F1453" s="10"/>
      <c r="G1453" s="10"/>
      <c r="H1453" s="10"/>
      <c r="I1453" s="10"/>
      <c r="J1453" s="14" t="s">
        <v>872</v>
      </c>
      <c r="K1453" s="15">
        <f>J1452*1</f>
        <v>4</v>
      </c>
      <c r="L1453" s="13">
        <v>45.03</v>
      </c>
      <c r="M1453" s="15">
        <f>ROUND(K1453*L1453,2)</f>
        <v>180.12</v>
      </c>
    </row>
    <row r="1454" spans="1:13" ht="0.95" customHeight="1" x14ac:dyDescent="0.25">
      <c r="A1454" s="16"/>
      <c r="B1454" s="16"/>
      <c r="C1454" s="16"/>
      <c r="D1454" s="26"/>
      <c r="E1454" s="16"/>
      <c r="F1454" s="16"/>
      <c r="G1454" s="16"/>
      <c r="H1454" s="16"/>
      <c r="I1454" s="16"/>
      <c r="J1454" s="16"/>
      <c r="K1454" s="16"/>
      <c r="L1454" s="16"/>
      <c r="M1454" s="16"/>
    </row>
    <row r="1455" spans="1:13" x14ac:dyDescent="0.25">
      <c r="A1455" s="10"/>
      <c r="B1455" s="10"/>
      <c r="C1455" s="10"/>
      <c r="D1455" s="25"/>
      <c r="E1455" s="10"/>
      <c r="F1455" s="10"/>
      <c r="G1455" s="10"/>
      <c r="H1455" s="10"/>
      <c r="I1455" s="10"/>
      <c r="J1455" s="14" t="s">
        <v>873</v>
      </c>
      <c r="K1455" s="13">
        <v>1</v>
      </c>
      <c r="L1455" s="15">
        <f>M1445+M1450</f>
        <v>2366.8200000000002</v>
      </c>
      <c r="M1455" s="15">
        <f>ROUND(K1455*L1455,2)</f>
        <v>2366.8200000000002</v>
      </c>
    </row>
    <row r="1456" spans="1:13" ht="0.95" customHeight="1" x14ac:dyDescent="0.25">
      <c r="A1456" s="16"/>
      <c r="B1456" s="16"/>
      <c r="C1456" s="16"/>
      <c r="D1456" s="26"/>
      <c r="E1456" s="16"/>
      <c r="F1456" s="16"/>
      <c r="G1456" s="16"/>
      <c r="H1456" s="16"/>
      <c r="I1456" s="16"/>
      <c r="J1456" s="16"/>
      <c r="K1456" s="16"/>
      <c r="L1456" s="16"/>
      <c r="M1456" s="16"/>
    </row>
    <row r="1457" spans="1:13" x14ac:dyDescent="0.25">
      <c r="A1457" s="19" t="s">
        <v>874</v>
      </c>
      <c r="B1457" s="19" t="s">
        <v>15</v>
      </c>
      <c r="C1457" s="19" t="s">
        <v>16</v>
      </c>
      <c r="D1457" s="27" t="s">
        <v>875</v>
      </c>
      <c r="E1457" s="20"/>
      <c r="F1457" s="20"/>
      <c r="G1457" s="20"/>
      <c r="H1457" s="20"/>
      <c r="I1457" s="20"/>
      <c r="J1457" s="20"/>
      <c r="K1457" s="21">
        <f>K1463</f>
        <v>1</v>
      </c>
      <c r="L1457" s="21">
        <f>L1463</f>
        <v>7168.98</v>
      </c>
      <c r="M1457" s="21">
        <f>M1463</f>
        <v>7168.98</v>
      </c>
    </row>
    <row r="1458" spans="1:13" x14ac:dyDescent="0.25">
      <c r="A1458" s="8" t="s">
        <v>876</v>
      </c>
      <c r="B1458" s="9" t="s">
        <v>19</v>
      </c>
      <c r="C1458" s="9" t="s">
        <v>16</v>
      </c>
      <c r="D1458" s="18" t="s">
        <v>877</v>
      </c>
      <c r="E1458" s="10"/>
      <c r="F1458" s="10"/>
      <c r="G1458" s="10"/>
      <c r="H1458" s="10"/>
      <c r="I1458" s="10"/>
      <c r="J1458" s="10"/>
      <c r="K1458" s="11">
        <f>K1461</f>
        <v>1</v>
      </c>
      <c r="L1458" s="11">
        <f>L1461</f>
        <v>7168.98</v>
      </c>
      <c r="M1458" s="11">
        <f>M1461</f>
        <v>7168.98</v>
      </c>
    </row>
    <row r="1459" spans="1:13" ht="78.75" x14ac:dyDescent="0.25">
      <c r="A1459" s="10"/>
      <c r="B1459" s="10"/>
      <c r="C1459" s="10"/>
      <c r="D1459" s="18" t="s">
        <v>878</v>
      </c>
      <c r="E1459" s="10"/>
      <c r="F1459" s="10"/>
      <c r="G1459" s="10"/>
      <c r="H1459" s="10"/>
      <c r="I1459" s="10"/>
      <c r="J1459" s="10"/>
      <c r="K1459" s="10"/>
      <c r="L1459" s="10"/>
      <c r="M1459" s="10"/>
    </row>
    <row r="1460" spans="1:13" x14ac:dyDescent="0.25">
      <c r="A1460" s="10"/>
      <c r="B1460" s="10"/>
      <c r="C1460" s="9" t="s">
        <v>23</v>
      </c>
      <c r="D1460" s="25"/>
      <c r="E1460" s="9" t="s">
        <v>16</v>
      </c>
      <c r="F1460" s="12">
        <v>1</v>
      </c>
      <c r="G1460" s="13">
        <v>0</v>
      </c>
      <c r="H1460" s="13">
        <v>0</v>
      </c>
      <c r="I1460" s="13">
        <v>0</v>
      </c>
      <c r="J1460" s="11">
        <f>OR(F1460&lt;&gt;0,G1460&lt;&gt;0,H1460&lt;&gt;0,I1460&lt;&gt;0)*(F1460 + (F1460 = 0))*(G1460 + (G1460 = 0))*(H1460 + (H1460 = 0))*(I1460 + (I1460 = 0))</f>
        <v>1</v>
      </c>
      <c r="K1460" s="10"/>
      <c r="L1460" s="10"/>
      <c r="M1460" s="10"/>
    </row>
    <row r="1461" spans="1:13" x14ac:dyDescent="0.25">
      <c r="A1461" s="10"/>
      <c r="B1461" s="10"/>
      <c r="C1461" s="10"/>
      <c r="D1461" s="25"/>
      <c r="E1461" s="10"/>
      <c r="F1461" s="10"/>
      <c r="G1461" s="10"/>
      <c r="H1461" s="10"/>
      <c r="I1461" s="10"/>
      <c r="J1461" s="14" t="s">
        <v>879</v>
      </c>
      <c r="K1461" s="15">
        <f>J1460*1</f>
        <v>1</v>
      </c>
      <c r="L1461" s="13">
        <v>7168.98</v>
      </c>
      <c r="M1461" s="15">
        <f>ROUND(K1461*L1461,2)</f>
        <v>7168.98</v>
      </c>
    </row>
    <row r="1462" spans="1:13" ht="0.95" customHeight="1" x14ac:dyDescent="0.25">
      <c r="A1462" s="16"/>
      <c r="B1462" s="16"/>
      <c r="C1462" s="16"/>
      <c r="D1462" s="26"/>
      <c r="E1462" s="16"/>
      <c r="F1462" s="16"/>
      <c r="G1462" s="16"/>
      <c r="H1462" s="16"/>
      <c r="I1462" s="16"/>
      <c r="J1462" s="16"/>
      <c r="K1462" s="16"/>
      <c r="L1462" s="16"/>
      <c r="M1462" s="16"/>
    </row>
    <row r="1463" spans="1:13" x14ac:dyDescent="0.25">
      <c r="A1463" s="10"/>
      <c r="B1463" s="10"/>
      <c r="C1463" s="10"/>
      <c r="D1463" s="25"/>
      <c r="E1463" s="10"/>
      <c r="F1463" s="10"/>
      <c r="G1463" s="10"/>
      <c r="H1463" s="10"/>
      <c r="I1463" s="10"/>
      <c r="J1463" s="14" t="s">
        <v>880</v>
      </c>
      <c r="K1463" s="13">
        <v>1</v>
      </c>
      <c r="L1463" s="15">
        <f>M1458</f>
        <v>7168.98</v>
      </c>
      <c r="M1463" s="15">
        <f>ROUND(K1463*L1463,2)</f>
        <v>7168.98</v>
      </c>
    </row>
    <row r="1464" spans="1:13" ht="0.95" customHeight="1" x14ac:dyDescent="0.25">
      <c r="A1464" s="16"/>
      <c r="B1464" s="16"/>
      <c r="C1464" s="16"/>
      <c r="D1464" s="26"/>
      <c r="E1464" s="16"/>
      <c r="F1464" s="16"/>
      <c r="G1464" s="16"/>
      <c r="H1464" s="16"/>
      <c r="I1464" s="16"/>
      <c r="J1464" s="16"/>
      <c r="K1464" s="16"/>
      <c r="L1464" s="16"/>
      <c r="M1464" s="16"/>
    </row>
    <row r="1465" spans="1:13" x14ac:dyDescent="0.25">
      <c r="A1465" s="10"/>
      <c r="B1465" s="10"/>
      <c r="C1465" s="10"/>
      <c r="D1465" s="25"/>
      <c r="E1465" s="10"/>
      <c r="F1465" s="10"/>
      <c r="G1465" s="10"/>
      <c r="H1465" s="10"/>
      <c r="I1465" s="10"/>
      <c r="J1465" s="14" t="s">
        <v>881</v>
      </c>
      <c r="K1465" s="17">
        <v>1</v>
      </c>
      <c r="L1465" s="15">
        <f>M1309+M1322+M1338+M1383+M1427+M1435+M1443+M1457</f>
        <v>124276.75</v>
      </c>
      <c r="M1465" s="15">
        <f>ROUND(K1465*L1465,2)</f>
        <v>124276.75</v>
      </c>
    </row>
    <row r="1466" spans="1:13" ht="0.95" customHeight="1" x14ac:dyDescent="0.25">
      <c r="A1466" s="16"/>
      <c r="B1466" s="16"/>
      <c r="C1466" s="16"/>
      <c r="D1466" s="26"/>
      <c r="E1466" s="16"/>
      <c r="F1466" s="16"/>
      <c r="G1466" s="16"/>
      <c r="H1466" s="16"/>
      <c r="I1466" s="16"/>
      <c r="J1466" s="16"/>
      <c r="K1466" s="16"/>
      <c r="L1466" s="16"/>
      <c r="M1466" s="16"/>
    </row>
    <row r="1467" spans="1:13" x14ac:dyDescent="0.25">
      <c r="A1467" s="4" t="s">
        <v>882</v>
      </c>
      <c r="B1467" s="4" t="s">
        <v>15</v>
      </c>
      <c r="C1467" s="4" t="s">
        <v>16</v>
      </c>
      <c r="D1467" s="24" t="s">
        <v>883</v>
      </c>
      <c r="E1467" s="5"/>
      <c r="F1467" s="5"/>
      <c r="G1467" s="5"/>
      <c r="H1467" s="5"/>
      <c r="I1467" s="5"/>
      <c r="J1467" s="5"/>
      <c r="K1467" s="6">
        <f>K1510</f>
        <v>1</v>
      </c>
      <c r="L1467" s="7">
        <f>L1510</f>
        <v>82636.179999999993</v>
      </c>
      <c r="M1467" s="7">
        <f>M1510</f>
        <v>82636.179999999993</v>
      </c>
    </row>
    <row r="1468" spans="1:13" ht="22.5" x14ac:dyDescent="0.25">
      <c r="A1468" s="8" t="s">
        <v>884</v>
      </c>
      <c r="B1468" s="9" t="s">
        <v>19</v>
      </c>
      <c r="C1468" s="9" t="s">
        <v>608</v>
      </c>
      <c r="D1468" s="18" t="s">
        <v>885</v>
      </c>
      <c r="E1468" s="10"/>
      <c r="F1468" s="10"/>
      <c r="G1468" s="10"/>
      <c r="H1468" s="10"/>
      <c r="I1468" s="10"/>
      <c r="J1468" s="10"/>
      <c r="K1468" s="11">
        <f>K1473</f>
        <v>90</v>
      </c>
      <c r="L1468" s="11">
        <f>L1473</f>
        <v>193.41</v>
      </c>
      <c r="M1468" s="11">
        <f>M1473</f>
        <v>17406.900000000001</v>
      </c>
    </row>
    <row r="1469" spans="1:13" ht="101.25" x14ac:dyDescent="0.25">
      <c r="A1469" s="10"/>
      <c r="B1469" s="10"/>
      <c r="C1469" s="10"/>
      <c r="D1469" s="18" t="s">
        <v>886</v>
      </c>
      <c r="E1469" s="10"/>
      <c r="F1469" s="10"/>
      <c r="G1469" s="10"/>
      <c r="H1469" s="10"/>
      <c r="I1469" s="10"/>
      <c r="J1469" s="10"/>
      <c r="K1469" s="10"/>
      <c r="L1469" s="10"/>
      <c r="M1469" s="10"/>
    </row>
    <row r="1470" spans="1:13" x14ac:dyDescent="0.25">
      <c r="A1470" s="10"/>
      <c r="B1470" s="10"/>
      <c r="C1470" s="9" t="s">
        <v>23</v>
      </c>
      <c r="D1470" s="25"/>
      <c r="E1470" s="9" t="s">
        <v>449</v>
      </c>
      <c r="F1470" s="12">
        <v>10</v>
      </c>
      <c r="G1470" s="13">
        <v>0</v>
      </c>
      <c r="H1470" s="13">
        <v>0</v>
      </c>
      <c r="I1470" s="13">
        <v>0</v>
      </c>
      <c r="J1470" s="11">
        <f>OR(F1470&lt;&gt;0,G1470&lt;&gt;0,H1470&lt;&gt;0,I1470&lt;&gt;0)*(F1470 + (F1470 = 0))*(G1470 + (G1470 = 0))*(H1470 + (H1470 = 0))*(I1470 + (I1470 = 0))</f>
        <v>10</v>
      </c>
      <c r="K1470" s="10"/>
      <c r="L1470" s="10"/>
      <c r="M1470" s="10"/>
    </row>
    <row r="1471" spans="1:13" x14ac:dyDescent="0.25">
      <c r="A1471" s="10"/>
      <c r="B1471" s="10"/>
      <c r="C1471" s="9" t="s">
        <v>23</v>
      </c>
      <c r="D1471" s="25"/>
      <c r="E1471" s="9" t="s">
        <v>887</v>
      </c>
      <c r="F1471" s="12">
        <v>14</v>
      </c>
      <c r="G1471" s="13">
        <v>0</v>
      </c>
      <c r="H1471" s="13">
        <v>0</v>
      </c>
      <c r="I1471" s="13">
        <v>0</v>
      </c>
      <c r="J1471" s="11">
        <f>OR(F1471&lt;&gt;0,G1471&lt;&gt;0,H1471&lt;&gt;0,I1471&lt;&gt;0)*(F1471 + (F1471 = 0))*(G1471 + (G1471 = 0))*(H1471 + (H1471 = 0))*(I1471 + (I1471 = 0))</f>
        <v>14</v>
      </c>
      <c r="K1471" s="10"/>
      <c r="L1471" s="10"/>
      <c r="M1471" s="10"/>
    </row>
    <row r="1472" spans="1:13" x14ac:dyDescent="0.25">
      <c r="A1472" s="10"/>
      <c r="B1472" s="10"/>
      <c r="C1472" s="9" t="s">
        <v>23</v>
      </c>
      <c r="D1472" s="25"/>
      <c r="E1472" s="9" t="s">
        <v>888</v>
      </c>
      <c r="F1472" s="12">
        <v>66</v>
      </c>
      <c r="G1472" s="13">
        <v>0</v>
      </c>
      <c r="H1472" s="13">
        <v>0</v>
      </c>
      <c r="I1472" s="13">
        <v>0</v>
      </c>
      <c r="J1472" s="11">
        <f>OR(F1472&lt;&gt;0,G1472&lt;&gt;0,H1472&lt;&gt;0,I1472&lt;&gt;0)*(F1472 + (F1472 = 0))*(G1472 + (G1472 = 0))*(H1472 + (H1472 = 0))*(I1472 + (I1472 = 0))</f>
        <v>66</v>
      </c>
      <c r="K1472" s="10"/>
      <c r="L1472" s="10"/>
      <c r="M1472" s="10"/>
    </row>
    <row r="1473" spans="1:13" x14ac:dyDescent="0.25">
      <c r="A1473" s="10"/>
      <c r="B1473" s="10"/>
      <c r="C1473" s="10"/>
      <c r="D1473" s="25"/>
      <c r="E1473" s="10"/>
      <c r="F1473" s="10"/>
      <c r="G1473" s="10"/>
      <c r="H1473" s="10"/>
      <c r="I1473" s="10"/>
      <c r="J1473" s="14" t="s">
        <v>889</v>
      </c>
      <c r="K1473" s="15">
        <f>SUM(J1470:J1472)*1</f>
        <v>90</v>
      </c>
      <c r="L1473" s="13">
        <v>193.41</v>
      </c>
      <c r="M1473" s="15">
        <f>ROUND(K1473*L1473,2)</f>
        <v>17406.900000000001</v>
      </c>
    </row>
    <row r="1474" spans="1:13" ht="0.95" customHeight="1" x14ac:dyDescent="0.25">
      <c r="A1474" s="16"/>
      <c r="B1474" s="16"/>
      <c r="C1474" s="16"/>
      <c r="D1474" s="26"/>
      <c r="E1474" s="16"/>
      <c r="F1474" s="16"/>
      <c r="G1474" s="16"/>
      <c r="H1474" s="16"/>
      <c r="I1474" s="16"/>
      <c r="J1474" s="16"/>
      <c r="K1474" s="16"/>
      <c r="L1474" s="16"/>
      <c r="M1474" s="16"/>
    </row>
    <row r="1475" spans="1:13" ht="22.5" x14ac:dyDescent="0.25">
      <c r="A1475" s="8" t="s">
        <v>890</v>
      </c>
      <c r="B1475" s="9" t="s">
        <v>19</v>
      </c>
      <c r="C1475" s="9" t="s">
        <v>608</v>
      </c>
      <c r="D1475" s="18" t="s">
        <v>891</v>
      </c>
      <c r="E1475" s="10"/>
      <c r="F1475" s="10"/>
      <c r="G1475" s="10"/>
      <c r="H1475" s="10"/>
      <c r="I1475" s="10"/>
      <c r="J1475" s="10"/>
      <c r="K1475" s="11">
        <f>K1481</f>
        <v>325</v>
      </c>
      <c r="L1475" s="11">
        <f>L1481</f>
        <v>155.58000000000001</v>
      </c>
      <c r="M1475" s="11">
        <f>M1481</f>
        <v>50563.5</v>
      </c>
    </row>
    <row r="1476" spans="1:13" ht="101.25" x14ac:dyDescent="0.25">
      <c r="A1476" s="10"/>
      <c r="B1476" s="10"/>
      <c r="C1476" s="10"/>
      <c r="D1476" s="18" t="s">
        <v>892</v>
      </c>
      <c r="E1476" s="10"/>
      <c r="F1476" s="10"/>
      <c r="G1476" s="10"/>
      <c r="H1476" s="10"/>
      <c r="I1476" s="10"/>
      <c r="J1476" s="10"/>
      <c r="K1476" s="10"/>
      <c r="L1476" s="10"/>
      <c r="M1476" s="10"/>
    </row>
    <row r="1477" spans="1:13" x14ac:dyDescent="0.25">
      <c r="A1477" s="10"/>
      <c r="B1477" s="10"/>
      <c r="C1477" s="9" t="s">
        <v>23</v>
      </c>
      <c r="D1477" s="25"/>
      <c r="E1477" s="9" t="s">
        <v>449</v>
      </c>
      <c r="F1477" s="12"/>
      <c r="G1477" s="13"/>
      <c r="H1477" s="13"/>
      <c r="I1477" s="13"/>
      <c r="J1477" s="13">
        <v>13</v>
      </c>
      <c r="K1477" s="10"/>
      <c r="L1477" s="10"/>
      <c r="M1477" s="10"/>
    </row>
    <row r="1478" spans="1:13" x14ac:dyDescent="0.25">
      <c r="A1478" s="10"/>
      <c r="B1478" s="10"/>
      <c r="C1478" s="9" t="s">
        <v>23</v>
      </c>
      <c r="D1478" s="25"/>
      <c r="E1478" s="9" t="s">
        <v>893</v>
      </c>
      <c r="F1478" s="12">
        <v>96</v>
      </c>
      <c r="G1478" s="13">
        <v>0</v>
      </c>
      <c r="H1478" s="13">
        <v>0</v>
      </c>
      <c r="I1478" s="13">
        <v>0</v>
      </c>
      <c r="J1478" s="11">
        <f>OR(F1478&lt;&gt;0,G1478&lt;&gt;0,H1478&lt;&gt;0,I1478&lt;&gt;0)*(F1478 + (F1478 = 0))*(G1478 + (G1478 = 0))*(H1478 + (H1478 = 0))*(I1478 + (I1478 = 0))</f>
        <v>96</v>
      </c>
      <c r="K1478" s="10"/>
      <c r="L1478" s="10"/>
      <c r="M1478" s="10"/>
    </row>
    <row r="1479" spans="1:13" x14ac:dyDescent="0.25">
      <c r="A1479" s="10"/>
      <c r="B1479" s="10"/>
      <c r="C1479" s="9" t="s">
        <v>23</v>
      </c>
      <c r="D1479" s="25"/>
      <c r="E1479" s="9" t="s">
        <v>888</v>
      </c>
      <c r="F1479" s="12">
        <v>211</v>
      </c>
      <c r="G1479" s="13">
        <v>0</v>
      </c>
      <c r="H1479" s="13">
        <v>0</v>
      </c>
      <c r="I1479" s="13">
        <v>0</v>
      </c>
      <c r="J1479" s="11">
        <f>OR(F1479&lt;&gt;0,G1479&lt;&gt;0,H1479&lt;&gt;0,I1479&lt;&gt;0)*(F1479 + (F1479 = 0))*(G1479 + (G1479 = 0))*(H1479 + (H1479 = 0))*(I1479 + (I1479 = 0))</f>
        <v>211</v>
      </c>
      <c r="K1479" s="10"/>
      <c r="L1479" s="10"/>
      <c r="M1479" s="10"/>
    </row>
    <row r="1480" spans="1:13" x14ac:dyDescent="0.25">
      <c r="A1480" s="10"/>
      <c r="B1480" s="10"/>
      <c r="C1480" s="9" t="s">
        <v>23</v>
      </c>
      <c r="D1480" s="25"/>
      <c r="E1480" s="9" t="s">
        <v>894</v>
      </c>
      <c r="F1480" s="12">
        <v>5</v>
      </c>
      <c r="G1480" s="13">
        <v>0</v>
      </c>
      <c r="H1480" s="13">
        <v>0</v>
      </c>
      <c r="I1480" s="13">
        <v>0</v>
      </c>
      <c r="J1480" s="11">
        <f>OR(F1480&lt;&gt;0,G1480&lt;&gt;0,H1480&lt;&gt;0,I1480&lt;&gt;0)*(F1480 + (F1480 = 0))*(G1480 + (G1480 = 0))*(H1480 + (H1480 = 0))*(I1480 + (I1480 = 0))</f>
        <v>5</v>
      </c>
      <c r="K1480" s="10"/>
      <c r="L1480" s="10"/>
      <c r="M1480" s="10"/>
    </row>
    <row r="1481" spans="1:13" x14ac:dyDescent="0.25">
      <c r="A1481" s="10"/>
      <c r="B1481" s="10"/>
      <c r="C1481" s="10"/>
      <c r="D1481" s="25"/>
      <c r="E1481" s="10"/>
      <c r="F1481" s="10"/>
      <c r="G1481" s="10"/>
      <c r="H1481" s="10"/>
      <c r="I1481" s="10"/>
      <c r="J1481" s="14" t="s">
        <v>895</v>
      </c>
      <c r="K1481" s="15">
        <f>SUM(J1477:J1480)</f>
        <v>325</v>
      </c>
      <c r="L1481" s="13">
        <v>155.58000000000001</v>
      </c>
      <c r="M1481" s="15">
        <f>ROUND(K1481*L1481,2)</f>
        <v>50563.5</v>
      </c>
    </row>
    <row r="1482" spans="1:13" ht="0.95" customHeight="1" x14ac:dyDescent="0.25">
      <c r="A1482" s="16"/>
      <c r="B1482" s="16"/>
      <c r="C1482" s="16"/>
      <c r="D1482" s="26"/>
      <c r="E1482" s="16"/>
      <c r="F1482" s="16"/>
      <c r="G1482" s="16"/>
      <c r="H1482" s="16"/>
      <c r="I1482" s="16"/>
      <c r="J1482" s="16"/>
      <c r="K1482" s="16"/>
      <c r="L1482" s="16"/>
      <c r="M1482" s="16"/>
    </row>
    <row r="1483" spans="1:13" x14ac:dyDescent="0.25">
      <c r="A1483" s="8" t="s">
        <v>896</v>
      </c>
      <c r="B1483" s="9" t="s">
        <v>19</v>
      </c>
      <c r="C1483" s="9" t="s">
        <v>608</v>
      </c>
      <c r="D1483" s="18" t="s">
        <v>897</v>
      </c>
      <c r="E1483" s="10"/>
      <c r="F1483" s="10"/>
      <c r="G1483" s="10"/>
      <c r="H1483" s="10"/>
      <c r="I1483" s="10"/>
      <c r="J1483" s="10"/>
      <c r="K1483" s="11">
        <f>K1488</f>
        <v>50</v>
      </c>
      <c r="L1483" s="11">
        <f>L1488</f>
        <v>86.37</v>
      </c>
      <c r="M1483" s="11">
        <f>M1488</f>
        <v>4318.5</v>
      </c>
    </row>
    <row r="1484" spans="1:13" ht="90" x14ac:dyDescent="0.25">
      <c r="A1484" s="10"/>
      <c r="B1484" s="10"/>
      <c r="C1484" s="10"/>
      <c r="D1484" s="18" t="s">
        <v>898</v>
      </c>
      <c r="E1484" s="10"/>
      <c r="F1484" s="10"/>
      <c r="G1484" s="10"/>
      <c r="H1484" s="10"/>
      <c r="I1484" s="10"/>
      <c r="J1484" s="10"/>
      <c r="K1484" s="10"/>
      <c r="L1484" s="10"/>
      <c r="M1484" s="10"/>
    </row>
    <row r="1485" spans="1:13" x14ac:dyDescent="0.25">
      <c r="A1485" s="10"/>
      <c r="B1485" s="10"/>
      <c r="C1485" s="9" t="s">
        <v>23</v>
      </c>
      <c r="D1485" s="25"/>
      <c r="E1485" s="9" t="s">
        <v>899</v>
      </c>
      <c r="F1485" s="12">
        <v>30</v>
      </c>
      <c r="G1485" s="13">
        <v>0</v>
      </c>
      <c r="H1485" s="13">
        <v>0</v>
      </c>
      <c r="I1485" s="13">
        <v>0</v>
      </c>
      <c r="J1485" s="11">
        <f>OR(F1485&lt;&gt;0,G1485&lt;&gt;0,H1485&lt;&gt;0,I1485&lt;&gt;0)*(F1485 + (F1485 = 0))*(G1485 + (G1485 = 0))*(H1485 + (H1485 = 0))*(I1485 + (I1485 = 0))</f>
        <v>30</v>
      </c>
      <c r="K1485" s="10"/>
      <c r="L1485" s="10"/>
      <c r="M1485" s="10"/>
    </row>
    <row r="1486" spans="1:13" x14ac:dyDescent="0.25">
      <c r="A1486" s="10"/>
      <c r="B1486" s="10"/>
      <c r="C1486" s="9" t="s">
        <v>23</v>
      </c>
      <c r="D1486" s="25"/>
      <c r="E1486" s="9" t="s">
        <v>900</v>
      </c>
      <c r="F1486" s="12">
        <v>16</v>
      </c>
      <c r="G1486" s="13">
        <v>0</v>
      </c>
      <c r="H1486" s="13">
        <v>0</v>
      </c>
      <c r="I1486" s="13">
        <v>0</v>
      </c>
      <c r="J1486" s="11">
        <f>OR(F1486&lt;&gt;0,G1486&lt;&gt;0,H1486&lt;&gt;0,I1486&lt;&gt;0)*(F1486 + (F1486 = 0))*(G1486 + (G1486 = 0))*(H1486 + (H1486 = 0))*(I1486 + (I1486 = 0))</f>
        <v>16</v>
      </c>
      <c r="K1486" s="10"/>
      <c r="L1486" s="10"/>
      <c r="M1486" s="10"/>
    </row>
    <row r="1487" spans="1:13" x14ac:dyDescent="0.25">
      <c r="A1487" s="10"/>
      <c r="B1487" s="10"/>
      <c r="C1487" s="9" t="s">
        <v>23</v>
      </c>
      <c r="D1487" s="25"/>
      <c r="E1487" s="9" t="s">
        <v>271</v>
      </c>
      <c r="F1487" s="12">
        <v>4</v>
      </c>
      <c r="G1487" s="13">
        <v>0</v>
      </c>
      <c r="H1487" s="13">
        <v>0</v>
      </c>
      <c r="I1487" s="13">
        <v>0</v>
      </c>
      <c r="J1487" s="11">
        <f>OR(F1487&lt;&gt;0,G1487&lt;&gt;0,H1487&lt;&gt;0,I1487&lt;&gt;0)*(F1487 + (F1487 = 0))*(G1487 + (G1487 = 0))*(H1487 + (H1487 = 0))*(I1487 + (I1487 = 0))</f>
        <v>4</v>
      </c>
      <c r="K1487" s="10"/>
      <c r="L1487" s="10"/>
      <c r="M1487" s="10"/>
    </row>
    <row r="1488" spans="1:13" x14ac:dyDescent="0.25">
      <c r="A1488" s="10"/>
      <c r="B1488" s="10"/>
      <c r="C1488" s="10"/>
      <c r="D1488" s="25"/>
      <c r="E1488" s="10"/>
      <c r="F1488" s="10"/>
      <c r="G1488" s="10"/>
      <c r="H1488" s="10"/>
      <c r="I1488" s="10"/>
      <c r="J1488" s="14" t="s">
        <v>901</v>
      </c>
      <c r="K1488" s="15">
        <f>SUM(J1485:J1487)*1</f>
        <v>50</v>
      </c>
      <c r="L1488" s="13">
        <v>86.37</v>
      </c>
      <c r="M1488" s="15">
        <f>ROUND(K1488*L1488,2)</f>
        <v>4318.5</v>
      </c>
    </row>
    <row r="1489" spans="1:13" ht="0.95" customHeight="1" x14ac:dyDescent="0.25">
      <c r="A1489" s="16"/>
      <c r="B1489" s="16"/>
      <c r="C1489" s="16"/>
      <c r="D1489" s="26"/>
      <c r="E1489" s="16"/>
      <c r="F1489" s="16"/>
      <c r="G1489" s="16"/>
      <c r="H1489" s="16"/>
      <c r="I1489" s="16"/>
      <c r="J1489" s="16"/>
      <c r="K1489" s="16"/>
      <c r="L1489" s="16"/>
      <c r="M1489" s="16"/>
    </row>
    <row r="1490" spans="1:13" ht="22.5" x14ac:dyDescent="0.25">
      <c r="A1490" s="8" t="s">
        <v>902</v>
      </c>
      <c r="B1490" s="9" t="s">
        <v>19</v>
      </c>
      <c r="C1490" s="9" t="s">
        <v>608</v>
      </c>
      <c r="D1490" s="18" t="s">
        <v>903</v>
      </c>
      <c r="E1490" s="10"/>
      <c r="F1490" s="10"/>
      <c r="G1490" s="10"/>
      <c r="H1490" s="10"/>
      <c r="I1490" s="10"/>
      <c r="J1490" s="10"/>
      <c r="K1490" s="11">
        <f>K1493</f>
        <v>17</v>
      </c>
      <c r="L1490" s="11">
        <f>L1493</f>
        <v>129.59</v>
      </c>
      <c r="M1490" s="11">
        <f>M1493</f>
        <v>2203.0300000000002</v>
      </c>
    </row>
    <row r="1491" spans="1:13" ht="45" x14ac:dyDescent="0.25">
      <c r="A1491" s="10"/>
      <c r="B1491" s="10"/>
      <c r="C1491" s="10"/>
      <c r="D1491" s="18" t="s">
        <v>904</v>
      </c>
      <c r="E1491" s="10"/>
      <c r="F1491" s="10"/>
      <c r="G1491" s="10"/>
      <c r="H1491" s="10"/>
      <c r="I1491" s="10"/>
      <c r="J1491" s="10"/>
      <c r="K1491" s="10"/>
      <c r="L1491" s="10"/>
      <c r="M1491" s="10"/>
    </row>
    <row r="1492" spans="1:13" x14ac:dyDescent="0.25">
      <c r="A1492" s="10"/>
      <c r="B1492" s="10"/>
      <c r="C1492" s="9" t="s">
        <v>23</v>
      </c>
      <c r="D1492" s="25"/>
      <c r="E1492" s="9" t="s">
        <v>16</v>
      </c>
      <c r="F1492" s="12">
        <v>17</v>
      </c>
      <c r="G1492" s="13">
        <v>0</v>
      </c>
      <c r="H1492" s="13">
        <v>0</v>
      </c>
      <c r="I1492" s="13">
        <v>0</v>
      </c>
      <c r="J1492" s="11">
        <f>OR(F1492&lt;&gt;0,G1492&lt;&gt;0,H1492&lt;&gt;0,I1492&lt;&gt;0)*(F1492 + (F1492 = 0))*(G1492 + (G1492 = 0))*(H1492 + (H1492 = 0))*(I1492 + (I1492 = 0))</f>
        <v>17</v>
      </c>
      <c r="K1492" s="10"/>
      <c r="L1492" s="10"/>
      <c r="M1492" s="10"/>
    </row>
    <row r="1493" spans="1:13" x14ac:dyDescent="0.25">
      <c r="A1493" s="10"/>
      <c r="B1493" s="10"/>
      <c r="C1493" s="10"/>
      <c r="D1493" s="25"/>
      <c r="E1493" s="10"/>
      <c r="F1493" s="10"/>
      <c r="G1493" s="10"/>
      <c r="H1493" s="10"/>
      <c r="I1493" s="10"/>
      <c r="J1493" s="14" t="s">
        <v>905</v>
      </c>
      <c r="K1493" s="15">
        <f>J1492*1</f>
        <v>17</v>
      </c>
      <c r="L1493" s="13">
        <v>129.59</v>
      </c>
      <c r="M1493" s="15">
        <f>ROUND(K1493*L1493,2)</f>
        <v>2203.0300000000002</v>
      </c>
    </row>
    <row r="1494" spans="1:13" ht="0.95" customHeight="1" x14ac:dyDescent="0.25">
      <c r="A1494" s="16"/>
      <c r="B1494" s="16"/>
      <c r="C1494" s="16"/>
      <c r="D1494" s="26"/>
      <c r="E1494" s="16"/>
      <c r="F1494" s="16"/>
      <c r="G1494" s="16"/>
      <c r="H1494" s="16"/>
      <c r="I1494" s="16"/>
      <c r="J1494" s="16"/>
      <c r="K1494" s="16"/>
      <c r="L1494" s="16"/>
      <c r="M1494" s="16"/>
    </row>
    <row r="1495" spans="1:13" x14ac:dyDescent="0.25">
      <c r="A1495" s="8" t="s">
        <v>906</v>
      </c>
      <c r="B1495" s="9" t="s">
        <v>19</v>
      </c>
      <c r="C1495" s="9" t="s">
        <v>608</v>
      </c>
      <c r="D1495" s="18" t="s">
        <v>907</v>
      </c>
      <c r="E1495" s="10"/>
      <c r="F1495" s="10"/>
      <c r="G1495" s="10"/>
      <c r="H1495" s="10"/>
      <c r="I1495" s="10"/>
      <c r="J1495" s="10"/>
      <c r="K1495" s="11">
        <f>K1498</f>
        <v>11</v>
      </c>
      <c r="L1495" s="11">
        <f>L1498</f>
        <v>201.57</v>
      </c>
      <c r="M1495" s="11">
        <f>M1498</f>
        <v>2217.27</v>
      </c>
    </row>
    <row r="1496" spans="1:13" ht="78.75" x14ac:dyDescent="0.25">
      <c r="A1496" s="10"/>
      <c r="B1496" s="10"/>
      <c r="C1496" s="10"/>
      <c r="D1496" s="18" t="s">
        <v>908</v>
      </c>
      <c r="E1496" s="10"/>
      <c r="F1496" s="10"/>
      <c r="G1496" s="10"/>
      <c r="H1496" s="10"/>
      <c r="I1496" s="10"/>
      <c r="J1496" s="10"/>
      <c r="K1496" s="10"/>
      <c r="L1496" s="10"/>
      <c r="M1496" s="10"/>
    </row>
    <row r="1497" spans="1:13" x14ac:dyDescent="0.25">
      <c r="A1497" s="10"/>
      <c r="B1497" s="10"/>
      <c r="C1497" s="9" t="s">
        <v>23</v>
      </c>
      <c r="D1497" s="25"/>
      <c r="E1497" s="9" t="s">
        <v>16</v>
      </c>
      <c r="F1497" s="12">
        <v>11</v>
      </c>
      <c r="G1497" s="13">
        <v>0</v>
      </c>
      <c r="H1497" s="13">
        <v>0</v>
      </c>
      <c r="I1497" s="13">
        <v>0</v>
      </c>
      <c r="J1497" s="11">
        <f>OR(F1497&lt;&gt;0,G1497&lt;&gt;0,H1497&lt;&gt;0,I1497&lt;&gt;0)*(F1497 + (F1497 = 0))*(G1497 + (G1497 = 0))*(H1497 + (H1497 = 0))*(I1497 + (I1497 = 0))</f>
        <v>11</v>
      </c>
      <c r="K1497" s="10"/>
      <c r="L1497" s="10"/>
      <c r="M1497" s="10"/>
    </row>
    <row r="1498" spans="1:13" x14ac:dyDescent="0.25">
      <c r="A1498" s="10"/>
      <c r="B1498" s="10"/>
      <c r="C1498" s="10"/>
      <c r="D1498" s="25"/>
      <c r="E1498" s="10"/>
      <c r="F1498" s="10"/>
      <c r="G1498" s="10"/>
      <c r="H1498" s="10"/>
      <c r="I1498" s="10"/>
      <c r="J1498" s="14" t="s">
        <v>909</v>
      </c>
      <c r="K1498" s="15">
        <f>J1497</f>
        <v>11</v>
      </c>
      <c r="L1498" s="13">
        <v>201.57</v>
      </c>
      <c r="M1498" s="15">
        <f>ROUND(K1498*L1498,2)</f>
        <v>2217.27</v>
      </c>
    </row>
    <row r="1499" spans="1:13" ht="0.95" customHeight="1" x14ac:dyDescent="0.25">
      <c r="A1499" s="16"/>
      <c r="B1499" s="16"/>
      <c r="C1499" s="16"/>
      <c r="D1499" s="26"/>
      <c r="E1499" s="16"/>
      <c r="F1499" s="16"/>
      <c r="G1499" s="16"/>
      <c r="H1499" s="16"/>
      <c r="I1499" s="16"/>
      <c r="J1499" s="16"/>
      <c r="K1499" s="16"/>
      <c r="L1499" s="16"/>
      <c r="M1499" s="16"/>
    </row>
    <row r="1500" spans="1:13" x14ac:dyDescent="0.25">
      <c r="A1500" s="8" t="s">
        <v>910</v>
      </c>
      <c r="B1500" s="9" t="s">
        <v>19</v>
      </c>
      <c r="C1500" s="9" t="s">
        <v>608</v>
      </c>
      <c r="D1500" s="18" t="s">
        <v>911</v>
      </c>
      <c r="E1500" s="10"/>
      <c r="F1500" s="10"/>
      <c r="G1500" s="10"/>
      <c r="H1500" s="10"/>
      <c r="I1500" s="10"/>
      <c r="J1500" s="10"/>
      <c r="K1500" s="11">
        <f>K1503</f>
        <v>3</v>
      </c>
      <c r="L1500" s="11">
        <f>L1503</f>
        <v>124.36</v>
      </c>
      <c r="M1500" s="11">
        <f>M1503</f>
        <v>373.08</v>
      </c>
    </row>
    <row r="1501" spans="1:13" ht="22.5" x14ac:dyDescent="0.25">
      <c r="A1501" s="10"/>
      <c r="B1501" s="10"/>
      <c r="C1501" s="10"/>
      <c r="D1501" s="18" t="s">
        <v>912</v>
      </c>
      <c r="E1501" s="10"/>
      <c r="F1501" s="10"/>
      <c r="G1501" s="10"/>
      <c r="H1501" s="10"/>
      <c r="I1501" s="10"/>
      <c r="J1501" s="10"/>
      <c r="K1501" s="10"/>
      <c r="L1501" s="10"/>
      <c r="M1501" s="10"/>
    </row>
    <row r="1502" spans="1:13" x14ac:dyDescent="0.25">
      <c r="A1502" s="10"/>
      <c r="B1502" s="10"/>
      <c r="C1502" s="9" t="s">
        <v>23</v>
      </c>
      <c r="D1502" s="25"/>
      <c r="E1502" s="9" t="s">
        <v>16</v>
      </c>
      <c r="F1502" s="12">
        <v>3</v>
      </c>
      <c r="G1502" s="13">
        <v>0</v>
      </c>
      <c r="H1502" s="13">
        <v>0</v>
      </c>
      <c r="I1502" s="13">
        <v>0</v>
      </c>
      <c r="J1502" s="11">
        <f>OR(F1502&lt;&gt;0,G1502&lt;&gt;0,H1502&lt;&gt;0,I1502&lt;&gt;0)*(F1502 + (F1502 = 0))*(G1502 + (G1502 = 0))*(H1502 + (H1502 = 0))*(I1502 + (I1502 = 0))</f>
        <v>3</v>
      </c>
      <c r="K1502" s="10"/>
      <c r="L1502" s="10"/>
      <c r="M1502" s="10"/>
    </row>
    <row r="1503" spans="1:13" x14ac:dyDescent="0.25">
      <c r="A1503" s="10"/>
      <c r="B1503" s="10"/>
      <c r="C1503" s="10"/>
      <c r="D1503" s="25"/>
      <c r="E1503" s="10"/>
      <c r="F1503" s="10"/>
      <c r="G1503" s="10"/>
      <c r="H1503" s="10"/>
      <c r="I1503" s="10"/>
      <c r="J1503" s="14" t="s">
        <v>913</v>
      </c>
      <c r="K1503" s="15">
        <f>J1502</f>
        <v>3</v>
      </c>
      <c r="L1503" s="13">
        <v>124.36</v>
      </c>
      <c r="M1503" s="15">
        <f>ROUND(K1503*L1503,2)</f>
        <v>373.08</v>
      </c>
    </row>
    <row r="1504" spans="1:13" ht="0.95" customHeight="1" x14ac:dyDescent="0.25">
      <c r="A1504" s="16"/>
      <c r="B1504" s="16"/>
      <c r="C1504" s="16"/>
      <c r="D1504" s="26"/>
      <c r="E1504" s="16"/>
      <c r="F1504" s="16"/>
      <c r="G1504" s="16"/>
      <c r="H1504" s="16"/>
      <c r="I1504" s="16"/>
      <c r="J1504" s="16"/>
      <c r="K1504" s="16"/>
      <c r="L1504" s="16"/>
      <c r="M1504" s="16"/>
    </row>
    <row r="1505" spans="1:13" ht="22.5" x14ac:dyDescent="0.25">
      <c r="A1505" s="8" t="s">
        <v>914</v>
      </c>
      <c r="B1505" s="9" t="s">
        <v>19</v>
      </c>
      <c r="C1505" s="9" t="s">
        <v>608</v>
      </c>
      <c r="D1505" s="18" t="s">
        <v>915</v>
      </c>
      <c r="E1505" s="10"/>
      <c r="F1505" s="10"/>
      <c r="G1505" s="10"/>
      <c r="H1505" s="10"/>
      <c r="I1505" s="10"/>
      <c r="J1505" s="10"/>
      <c r="K1505" s="11">
        <f>K1508</f>
        <v>85</v>
      </c>
      <c r="L1505" s="11">
        <f>L1508</f>
        <v>65.34</v>
      </c>
      <c r="M1505" s="11">
        <f>M1508</f>
        <v>5553.9</v>
      </c>
    </row>
    <row r="1506" spans="1:13" ht="101.25" x14ac:dyDescent="0.25">
      <c r="A1506" s="10"/>
      <c r="B1506" s="10"/>
      <c r="C1506" s="10"/>
      <c r="D1506" s="18" t="s">
        <v>916</v>
      </c>
      <c r="E1506" s="10"/>
      <c r="F1506" s="10"/>
      <c r="G1506" s="10"/>
      <c r="H1506" s="10"/>
      <c r="I1506" s="10"/>
      <c r="J1506" s="10"/>
      <c r="K1506" s="10"/>
      <c r="L1506" s="10"/>
      <c r="M1506" s="10"/>
    </row>
    <row r="1507" spans="1:13" x14ac:dyDescent="0.25">
      <c r="A1507" s="10"/>
      <c r="B1507" s="10"/>
      <c r="C1507" s="9" t="s">
        <v>23</v>
      </c>
      <c r="D1507" s="25"/>
      <c r="E1507" s="9" t="s">
        <v>16</v>
      </c>
      <c r="F1507" s="12">
        <v>85</v>
      </c>
      <c r="G1507" s="13">
        <v>0</v>
      </c>
      <c r="H1507" s="13">
        <v>0</v>
      </c>
      <c r="I1507" s="13">
        <v>0</v>
      </c>
      <c r="J1507" s="11">
        <f>OR(F1507&lt;&gt;0,G1507&lt;&gt;0,H1507&lt;&gt;0,I1507&lt;&gt;0)*(F1507 + (F1507 = 0))*(G1507 + (G1507 = 0))*(H1507 + (H1507 = 0))*(I1507 + (I1507 = 0))</f>
        <v>85</v>
      </c>
      <c r="K1507" s="10"/>
      <c r="L1507" s="10"/>
      <c r="M1507" s="10"/>
    </row>
    <row r="1508" spans="1:13" x14ac:dyDescent="0.25">
      <c r="A1508" s="10"/>
      <c r="B1508" s="10"/>
      <c r="C1508" s="10"/>
      <c r="D1508" s="25"/>
      <c r="E1508" s="10"/>
      <c r="F1508" s="10"/>
      <c r="G1508" s="10"/>
      <c r="H1508" s="10"/>
      <c r="I1508" s="10"/>
      <c r="J1508" s="14" t="s">
        <v>917</v>
      </c>
      <c r="K1508" s="15">
        <f>J1507*1</f>
        <v>85</v>
      </c>
      <c r="L1508" s="13">
        <v>65.34</v>
      </c>
      <c r="M1508" s="15">
        <f>ROUND(K1508*L1508,2)</f>
        <v>5553.9</v>
      </c>
    </row>
    <row r="1509" spans="1:13" ht="0.95" customHeight="1" x14ac:dyDescent="0.25">
      <c r="A1509" s="16"/>
      <c r="B1509" s="16"/>
      <c r="C1509" s="16"/>
      <c r="D1509" s="26"/>
      <c r="E1509" s="16"/>
      <c r="F1509" s="16"/>
      <c r="G1509" s="16"/>
      <c r="H1509" s="16"/>
      <c r="I1509" s="16"/>
      <c r="J1509" s="16"/>
      <c r="K1509" s="16"/>
      <c r="L1509" s="16"/>
      <c r="M1509" s="16"/>
    </row>
    <row r="1510" spans="1:13" x14ac:dyDescent="0.25">
      <c r="A1510" s="10"/>
      <c r="B1510" s="10"/>
      <c r="C1510" s="10"/>
      <c r="D1510" s="25"/>
      <c r="E1510" s="10"/>
      <c r="F1510" s="10"/>
      <c r="G1510" s="10"/>
      <c r="H1510" s="10"/>
      <c r="I1510" s="10"/>
      <c r="J1510" s="14" t="s">
        <v>918</v>
      </c>
      <c r="K1510" s="17">
        <v>1</v>
      </c>
      <c r="L1510" s="15">
        <f>M1468+M1475+M1483+M1490+M1495+M1500+M1505</f>
        <v>82636.179999999993</v>
      </c>
      <c r="M1510" s="15">
        <f>ROUND(K1510*L1510,2)</f>
        <v>82636.179999999993</v>
      </c>
    </row>
    <row r="1511" spans="1:13" ht="0.95" customHeight="1" x14ac:dyDescent="0.25">
      <c r="A1511" s="16"/>
      <c r="B1511" s="16"/>
      <c r="C1511" s="16"/>
      <c r="D1511" s="26"/>
      <c r="E1511" s="16"/>
      <c r="F1511" s="16"/>
      <c r="G1511" s="16"/>
      <c r="H1511" s="16"/>
      <c r="I1511" s="16"/>
      <c r="J1511" s="16"/>
      <c r="K1511" s="16"/>
      <c r="L1511" s="16"/>
      <c r="M1511" s="16"/>
    </row>
    <row r="1512" spans="1:13" x14ac:dyDescent="0.25">
      <c r="A1512" s="4" t="s">
        <v>919</v>
      </c>
      <c r="B1512" s="4" t="s">
        <v>15</v>
      </c>
      <c r="C1512" s="4" t="s">
        <v>16</v>
      </c>
      <c r="D1512" s="24" t="s">
        <v>920</v>
      </c>
      <c r="E1512" s="5"/>
      <c r="F1512" s="5"/>
      <c r="G1512" s="5"/>
      <c r="H1512" s="5"/>
      <c r="I1512" s="5"/>
      <c r="J1512" s="5"/>
      <c r="K1512" s="6">
        <f>K1611</f>
        <v>1</v>
      </c>
      <c r="L1512" s="7">
        <f>L1611</f>
        <v>89589.37</v>
      </c>
      <c r="M1512" s="7">
        <f>M1611</f>
        <v>89589.37</v>
      </c>
    </row>
    <row r="1513" spans="1:13" x14ac:dyDescent="0.25">
      <c r="A1513" s="8" t="s">
        <v>921</v>
      </c>
      <c r="B1513" s="9" t="s">
        <v>19</v>
      </c>
      <c r="C1513" s="9" t="s">
        <v>608</v>
      </c>
      <c r="D1513" s="18" t="s">
        <v>922</v>
      </c>
      <c r="E1513" s="10"/>
      <c r="F1513" s="10"/>
      <c r="G1513" s="10"/>
      <c r="H1513" s="10"/>
      <c r="I1513" s="10"/>
      <c r="J1513" s="10"/>
      <c r="K1513" s="11">
        <f>K1522</f>
        <v>210</v>
      </c>
      <c r="L1513" s="11">
        <f>L1522</f>
        <v>5.48</v>
      </c>
      <c r="M1513" s="11">
        <f>M1522</f>
        <v>1150.8</v>
      </c>
    </row>
    <row r="1514" spans="1:13" ht="123.75" x14ac:dyDescent="0.25">
      <c r="A1514" s="10"/>
      <c r="B1514" s="10"/>
      <c r="C1514" s="10"/>
      <c r="D1514" s="18" t="s">
        <v>923</v>
      </c>
      <c r="E1514" s="10"/>
      <c r="F1514" s="10"/>
      <c r="G1514" s="10"/>
      <c r="H1514" s="10"/>
      <c r="I1514" s="10"/>
      <c r="J1514" s="10"/>
      <c r="K1514" s="10"/>
      <c r="L1514" s="10"/>
      <c r="M1514" s="10"/>
    </row>
    <row r="1515" spans="1:13" x14ac:dyDescent="0.25">
      <c r="A1515" s="10"/>
      <c r="B1515" s="10"/>
      <c r="C1515" s="9" t="s">
        <v>23</v>
      </c>
      <c r="D1515" s="25"/>
      <c r="E1515" s="9" t="s">
        <v>924</v>
      </c>
      <c r="F1515" s="12">
        <v>144</v>
      </c>
      <c r="G1515" s="13">
        <v>0</v>
      </c>
      <c r="H1515" s="13">
        <v>0</v>
      </c>
      <c r="I1515" s="13">
        <v>0</v>
      </c>
      <c r="J1515" s="11">
        <f>OR(F1515&lt;&gt;0,G1515&lt;&gt;0,H1515&lt;&gt;0,I1515&lt;&gt;0)*(F1515 + (F1515 = 0))*(G1515 + (G1515 = 0))*(H1515 + (H1515 = 0))*(I1515 + (I1515 = 0))</f>
        <v>144</v>
      </c>
      <c r="K1515" s="10"/>
      <c r="L1515" s="10"/>
      <c r="M1515" s="10"/>
    </row>
    <row r="1516" spans="1:13" x14ac:dyDescent="0.25">
      <c r="A1516" s="10"/>
      <c r="B1516" s="10"/>
      <c r="C1516" s="9" t="s">
        <v>23</v>
      </c>
      <c r="D1516" s="25"/>
      <c r="E1516" s="9" t="s">
        <v>925</v>
      </c>
      <c r="F1516" s="12">
        <v>34</v>
      </c>
      <c r="G1516" s="13">
        <v>0</v>
      </c>
      <c r="H1516" s="13">
        <v>0</v>
      </c>
      <c r="I1516" s="13">
        <v>0</v>
      </c>
      <c r="J1516" s="11">
        <f>OR(F1516&lt;&gt;0,G1516&lt;&gt;0,H1516&lt;&gt;0,I1516&lt;&gt;0)*(F1516 + (F1516 = 0))*(G1516 + (G1516 = 0))*(H1516 + (H1516 = 0))*(I1516 + (I1516 = 0))</f>
        <v>34</v>
      </c>
      <c r="K1516" s="10"/>
      <c r="L1516" s="10"/>
      <c r="M1516" s="10"/>
    </row>
    <row r="1517" spans="1:13" x14ac:dyDescent="0.25">
      <c r="A1517" s="10"/>
      <c r="B1517" s="10"/>
      <c r="C1517" s="9" t="s">
        <v>23</v>
      </c>
      <c r="D1517" s="25"/>
      <c r="E1517" s="9" t="s">
        <v>926</v>
      </c>
      <c r="F1517" s="12">
        <v>5</v>
      </c>
      <c r="G1517" s="13">
        <v>0</v>
      </c>
      <c r="H1517" s="13">
        <v>0</v>
      </c>
      <c r="I1517" s="13">
        <v>0</v>
      </c>
      <c r="J1517" s="11">
        <f>OR(F1517&lt;&gt;0,G1517&lt;&gt;0,H1517&lt;&gt;0,I1517&lt;&gt;0)*(F1517 + (F1517 = 0))*(G1517 + (G1517 = 0))*(H1517 + (H1517 = 0))*(I1517 + (I1517 = 0))</f>
        <v>5</v>
      </c>
      <c r="K1517" s="10"/>
      <c r="L1517" s="10"/>
      <c r="M1517" s="10"/>
    </row>
    <row r="1518" spans="1:13" x14ac:dyDescent="0.25">
      <c r="A1518" s="10"/>
      <c r="B1518" s="10"/>
      <c r="C1518" s="9" t="s">
        <v>23</v>
      </c>
      <c r="D1518" s="25"/>
      <c r="E1518" s="9" t="s">
        <v>927</v>
      </c>
      <c r="F1518" s="12">
        <v>4</v>
      </c>
      <c r="G1518" s="13">
        <v>0</v>
      </c>
      <c r="H1518" s="13">
        <v>0</v>
      </c>
      <c r="I1518" s="13">
        <v>0</v>
      </c>
      <c r="J1518" s="11">
        <f>OR(F1518&lt;&gt;0,G1518&lt;&gt;0,H1518&lt;&gt;0,I1518&lt;&gt;0)*(F1518 + (F1518 = 0))*(G1518 + (G1518 = 0))*(H1518 + (H1518 = 0))*(I1518 + (I1518 = 0))</f>
        <v>4</v>
      </c>
      <c r="K1518" s="10"/>
      <c r="L1518" s="10"/>
      <c r="M1518" s="10"/>
    </row>
    <row r="1519" spans="1:13" x14ac:dyDescent="0.25">
      <c r="A1519" s="10"/>
      <c r="B1519" s="10"/>
      <c r="C1519" s="9" t="s">
        <v>23</v>
      </c>
      <c r="D1519" s="25"/>
      <c r="E1519" s="9" t="s">
        <v>928</v>
      </c>
      <c r="F1519" s="12">
        <v>4</v>
      </c>
      <c r="G1519" s="13">
        <v>0</v>
      </c>
      <c r="H1519" s="13">
        <v>0</v>
      </c>
      <c r="I1519" s="13">
        <v>0</v>
      </c>
      <c r="J1519" s="11">
        <f>OR(F1519&lt;&gt;0,G1519&lt;&gt;0,H1519&lt;&gt;0,I1519&lt;&gt;0)*(F1519 + (F1519 = 0))*(G1519 + (G1519 = 0))*(H1519 + (H1519 = 0))*(I1519 + (I1519 = 0))</f>
        <v>4</v>
      </c>
      <c r="K1519" s="10"/>
      <c r="L1519" s="10"/>
      <c r="M1519" s="10"/>
    </row>
    <row r="1520" spans="1:13" x14ac:dyDescent="0.25">
      <c r="A1520" s="10"/>
      <c r="B1520" s="10"/>
      <c r="C1520" s="9" t="s">
        <v>23</v>
      </c>
      <c r="D1520" s="25"/>
      <c r="E1520" s="9" t="s">
        <v>929</v>
      </c>
      <c r="F1520" s="12">
        <v>1</v>
      </c>
      <c r="G1520" s="13">
        <v>0</v>
      </c>
      <c r="H1520" s="13">
        <v>0</v>
      </c>
      <c r="I1520" s="13">
        <v>0</v>
      </c>
      <c r="J1520" s="11">
        <f>OR(F1520&lt;&gt;0,G1520&lt;&gt;0,H1520&lt;&gt;0,I1520&lt;&gt;0)*(F1520 + (F1520 = 0))*(G1520 + (G1520 = 0))*(H1520 + (H1520 = 0))*(I1520 + (I1520 = 0))</f>
        <v>1</v>
      </c>
      <c r="K1520" s="10"/>
      <c r="L1520" s="10"/>
      <c r="M1520" s="10"/>
    </row>
    <row r="1521" spans="1:13" x14ac:dyDescent="0.25">
      <c r="A1521" s="10"/>
      <c r="B1521" s="10"/>
      <c r="C1521" s="9" t="s">
        <v>23</v>
      </c>
      <c r="D1521" s="25"/>
      <c r="E1521" s="9" t="s">
        <v>930</v>
      </c>
      <c r="F1521" s="12">
        <v>18</v>
      </c>
      <c r="G1521" s="13">
        <v>0</v>
      </c>
      <c r="H1521" s="13">
        <v>0</v>
      </c>
      <c r="I1521" s="13">
        <v>0</v>
      </c>
      <c r="J1521" s="11">
        <f>OR(F1521&lt;&gt;0,G1521&lt;&gt;0,H1521&lt;&gt;0,I1521&lt;&gt;0)*(F1521 + (F1521 = 0))*(G1521 + (G1521 = 0))*(H1521 + (H1521 = 0))*(I1521 + (I1521 = 0))</f>
        <v>18</v>
      </c>
      <c r="K1521" s="10"/>
      <c r="L1521" s="10"/>
      <c r="M1521" s="10"/>
    </row>
    <row r="1522" spans="1:13" x14ac:dyDescent="0.25">
      <c r="A1522" s="10"/>
      <c r="B1522" s="10"/>
      <c r="C1522" s="10"/>
      <c r="D1522" s="25"/>
      <c r="E1522" s="10"/>
      <c r="F1522" s="10"/>
      <c r="G1522" s="10"/>
      <c r="H1522" s="10"/>
      <c r="I1522" s="10"/>
      <c r="J1522" s="14" t="s">
        <v>931</v>
      </c>
      <c r="K1522" s="15">
        <f>SUM(J1515:J1521)*1</f>
        <v>210</v>
      </c>
      <c r="L1522" s="13">
        <v>5.48</v>
      </c>
      <c r="M1522" s="15">
        <f>ROUND(K1522*L1522,2)</f>
        <v>1150.8</v>
      </c>
    </row>
    <row r="1523" spans="1:13" ht="0.95" customHeight="1" x14ac:dyDescent="0.25">
      <c r="A1523" s="16"/>
      <c r="B1523" s="16"/>
      <c r="C1523" s="16"/>
      <c r="D1523" s="26"/>
      <c r="E1523" s="16"/>
      <c r="F1523" s="16"/>
      <c r="G1523" s="16"/>
      <c r="H1523" s="16"/>
      <c r="I1523" s="16"/>
      <c r="J1523" s="16"/>
      <c r="K1523" s="16"/>
      <c r="L1523" s="16"/>
      <c r="M1523" s="16"/>
    </row>
    <row r="1524" spans="1:13" x14ac:dyDescent="0.25">
      <c r="A1524" s="8" t="s">
        <v>932</v>
      </c>
      <c r="B1524" s="9" t="s">
        <v>19</v>
      </c>
      <c r="C1524" s="9" t="s">
        <v>608</v>
      </c>
      <c r="D1524" s="18" t="s">
        <v>933</v>
      </c>
      <c r="E1524" s="10"/>
      <c r="F1524" s="10"/>
      <c r="G1524" s="10"/>
      <c r="H1524" s="10"/>
      <c r="I1524" s="10"/>
      <c r="J1524" s="10"/>
      <c r="K1524" s="11">
        <f>K1533</f>
        <v>210</v>
      </c>
      <c r="L1524" s="11">
        <f>L1533</f>
        <v>3.6</v>
      </c>
      <c r="M1524" s="11">
        <f>M1533</f>
        <v>756</v>
      </c>
    </row>
    <row r="1525" spans="1:13" ht="123.75" x14ac:dyDescent="0.25">
      <c r="A1525" s="10"/>
      <c r="B1525" s="10"/>
      <c r="C1525" s="10"/>
      <c r="D1525" s="18" t="s">
        <v>934</v>
      </c>
      <c r="E1525" s="10"/>
      <c r="F1525" s="10"/>
      <c r="G1525" s="10"/>
      <c r="H1525" s="10"/>
      <c r="I1525" s="10"/>
      <c r="J1525" s="10"/>
      <c r="K1525" s="10"/>
      <c r="L1525" s="10"/>
      <c r="M1525" s="10"/>
    </row>
    <row r="1526" spans="1:13" x14ac:dyDescent="0.25">
      <c r="A1526" s="10"/>
      <c r="B1526" s="10"/>
      <c r="C1526" s="9" t="s">
        <v>23</v>
      </c>
      <c r="D1526" s="25"/>
      <c r="E1526" s="9" t="s">
        <v>924</v>
      </c>
      <c r="F1526" s="12">
        <v>144</v>
      </c>
      <c r="G1526" s="13">
        <v>0</v>
      </c>
      <c r="H1526" s="13">
        <v>0</v>
      </c>
      <c r="I1526" s="13">
        <v>0</v>
      </c>
      <c r="J1526" s="11">
        <f>OR(F1526&lt;&gt;0,G1526&lt;&gt;0,H1526&lt;&gt;0,I1526&lt;&gt;0)*(F1526 + (F1526 = 0))*(G1526 + (G1526 = 0))*(H1526 + (H1526 = 0))*(I1526 + (I1526 = 0))</f>
        <v>144</v>
      </c>
      <c r="K1526" s="10"/>
      <c r="L1526" s="10"/>
      <c r="M1526" s="10"/>
    </row>
    <row r="1527" spans="1:13" x14ac:dyDescent="0.25">
      <c r="A1527" s="10"/>
      <c r="B1527" s="10"/>
      <c r="C1527" s="9" t="s">
        <v>23</v>
      </c>
      <c r="D1527" s="25"/>
      <c r="E1527" s="9" t="s">
        <v>925</v>
      </c>
      <c r="F1527" s="12">
        <v>34</v>
      </c>
      <c r="G1527" s="13">
        <v>0</v>
      </c>
      <c r="H1527" s="13">
        <v>0</v>
      </c>
      <c r="I1527" s="13">
        <v>0</v>
      </c>
      <c r="J1527" s="11">
        <f>OR(F1527&lt;&gt;0,G1527&lt;&gt;0,H1527&lt;&gt;0,I1527&lt;&gt;0)*(F1527 + (F1527 = 0))*(G1527 + (G1527 = 0))*(H1527 + (H1527 = 0))*(I1527 + (I1527 = 0))</f>
        <v>34</v>
      </c>
      <c r="K1527" s="10"/>
      <c r="L1527" s="10"/>
      <c r="M1527" s="10"/>
    </row>
    <row r="1528" spans="1:13" x14ac:dyDescent="0.25">
      <c r="A1528" s="10"/>
      <c r="B1528" s="10"/>
      <c r="C1528" s="9" t="s">
        <v>23</v>
      </c>
      <c r="D1528" s="25"/>
      <c r="E1528" s="9" t="s">
        <v>926</v>
      </c>
      <c r="F1528" s="12">
        <v>5</v>
      </c>
      <c r="G1528" s="13">
        <v>0</v>
      </c>
      <c r="H1528" s="13">
        <v>0</v>
      </c>
      <c r="I1528" s="13">
        <v>0</v>
      </c>
      <c r="J1528" s="11">
        <f>OR(F1528&lt;&gt;0,G1528&lt;&gt;0,H1528&lt;&gt;0,I1528&lt;&gt;0)*(F1528 + (F1528 = 0))*(G1528 + (G1528 = 0))*(H1528 + (H1528 = 0))*(I1528 + (I1528 = 0))</f>
        <v>5</v>
      </c>
      <c r="K1528" s="10"/>
      <c r="L1528" s="10"/>
      <c r="M1528" s="10"/>
    </row>
    <row r="1529" spans="1:13" x14ac:dyDescent="0.25">
      <c r="A1529" s="10"/>
      <c r="B1529" s="10"/>
      <c r="C1529" s="9" t="s">
        <v>23</v>
      </c>
      <c r="D1529" s="25"/>
      <c r="E1529" s="9" t="s">
        <v>927</v>
      </c>
      <c r="F1529" s="12">
        <v>4</v>
      </c>
      <c r="G1529" s="13">
        <v>0</v>
      </c>
      <c r="H1529" s="13">
        <v>0</v>
      </c>
      <c r="I1529" s="13">
        <v>0</v>
      </c>
      <c r="J1529" s="11">
        <f>OR(F1529&lt;&gt;0,G1529&lt;&gt;0,H1529&lt;&gt;0,I1529&lt;&gt;0)*(F1529 + (F1529 = 0))*(G1529 + (G1529 = 0))*(H1529 + (H1529 = 0))*(I1529 + (I1529 = 0))</f>
        <v>4</v>
      </c>
      <c r="K1529" s="10"/>
      <c r="L1529" s="10"/>
      <c r="M1529" s="10"/>
    </row>
    <row r="1530" spans="1:13" x14ac:dyDescent="0.25">
      <c r="A1530" s="10"/>
      <c r="B1530" s="10"/>
      <c r="C1530" s="9" t="s">
        <v>23</v>
      </c>
      <c r="D1530" s="25"/>
      <c r="E1530" s="9" t="s">
        <v>928</v>
      </c>
      <c r="F1530" s="12">
        <v>4</v>
      </c>
      <c r="G1530" s="13">
        <v>0</v>
      </c>
      <c r="H1530" s="13">
        <v>0</v>
      </c>
      <c r="I1530" s="13">
        <v>0</v>
      </c>
      <c r="J1530" s="11">
        <f>OR(F1530&lt;&gt;0,G1530&lt;&gt;0,H1530&lt;&gt;0,I1530&lt;&gt;0)*(F1530 + (F1530 = 0))*(G1530 + (G1530 = 0))*(H1530 + (H1530 = 0))*(I1530 + (I1530 = 0))</f>
        <v>4</v>
      </c>
      <c r="K1530" s="10"/>
      <c r="L1530" s="10"/>
      <c r="M1530" s="10"/>
    </row>
    <row r="1531" spans="1:13" x14ac:dyDescent="0.25">
      <c r="A1531" s="10"/>
      <c r="B1531" s="10"/>
      <c r="C1531" s="9" t="s">
        <v>23</v>
      </c>
      <c r="D1531" s="25"/>
      <c r="E1531" s="9" t="s">
        <v>929</v>
      </c>
      <c r="F1531" s="12">
        <v>1</v>
      </c>
      <c r="G1531" s="13">
        <v>0</v>
      </c>
      <c r="H1531" s="13">
        <v>0</v>
      </c>
      <c r="I1531" s="13">
        <v>0</v>
      </c>
      <c r="J1531" s="11">
        <f>OR(F1531&lt;&gt;0,G1531&lt;&gt;0,H1531&lt;&gt;0,I1531&lt;&gt;0)*(F1531 + (F1531 = 0))*(G1531 + (G1531 = 0))*(H1531 + (H1531 = 0))*(I1531 + (I1531 = 0))</f>
        <v>1</v>
      </c>
      <c r="K1531" s="10"/>
      <c r="L1531" s="10"/>
      <c r="M1531" s="10"/>
    </row>
    <row r="1532" spans="1:13" x14ac:dyDescent="0.25">
      <c r="A1532" s="10"/>
      <c r="B1532" s="10"/>
      <c r="C1532" s="9" t="s">
        <v>23</v>
      </c>
      <c r="D1532" s="25"/>
      <c r="E1532" s="9" t="s">
        <v>930</v>
      </c>
      <c r="F1532" s="12">
        <v>18</v>
      </c>
      <c r="G1532" s="13">
        <v>0</v>
      </c>
      <c r="H1532" s="13">
        <v>0</v>
      </c>
      <c r="I1532" s="13">
        <v>0</v>
      </c>
      <c r="J1532" s="11">
        <f>OR(F1532&lt;&gt;0,G1532&lt;&gt;0,H1532&lt;&gt;0,I1532&lt;&gt;0)*(F1532 + (F1532 = 0))*(G1532 + (G1532 = 0))*(H1532 + (H1532 = 0))*(I1532 + (I1532 = 0))</f>
        <v>18</v>
      </c>
      <c r="K1532" s="10"/>
      <c r="L1532" s="10"/>
      <c r="M1532" s="10"/>
    </row>
    <row r="1533" spans="1:13" x14ac:dyDescent="0.25">
      <c r="A1533" s="10"/>
      <c r="B1533" s="10"/>
      <c r="C1533" s="10"/>
      <c r="D1533" s="25"/>
      <c r="E1533" s="10"/>
      <c r="F1533" s="10"/>
      <c r="G1533" s="10"/>
      <c r="H1533" s="10"/>
      <c r="I1533" s="10"/>
      <c r="J1533" s="14" t="s">
        <v>935</v>
      </c>
      <c r="K1533" s="15">
        <f>SUM(J1526:J1532)</f>
        <v>210</v>
      </c>
      <c r="L1533" s="13">
        <v>3.6</v>
      </c>
      <c r="M1533" s="15">
        <f>ROUND(K1533*L1533,2)</f>
        <v>756</v>
      </c>
    </row>
    <row r="1534" spans="1:13" ht="0.95" customHeight="1" x14ac:dyDescent="0.25">
      <c r="A1534" s="16"/>
      <c r="B1534" s="16"/>
      <c r="C1534" s="16"/>
      <c r="D1534" s="26"/>
      <c r="E1534" s="16"/>
      <c r="F1534" s="16"/>
      <c r="G1534" s="16"/>
      <c r="H1534" s="16"/>
      <c r="I1534" s="16"/>
      <c r="J1534" s="16"/>
      <c r="K1534" s="16"/>
      <c r="L1534" s="16"/>
      <c r="M1534" s="16"/>
    </row>
    <row r="1535" spans="1:13" x14ac:dyDescent="0.25">
      <c r="A1535" s="8" t="s">
        <v>936</v>
      </c>
      <c r="B1535" s="9" t="s">
        <v>19</v>
      </c>
      <c r="C1535" s="9" t="s">
        <v>608</v>
      </c>
      <c r="D1535" s="18" t="s">
        <v>937</v>
      </c>
      <c r="E1535" s="10"/>
      <c r="F1535" s="10"/>
      <c r="G1535" s="10"/>
      <c r="H1535" s="10"/>
      <c r="I1535" s="10"/>
      <c r="J1535" s="10"/>
      <c r="K1535" s="11">
        <f>K1538</f>
        <v>15</v>
      </c>
      <c r="L1535" s="11">
        <f>L1538</f>
        <v>6.78</v>
      </c>
      <c r="M1535" s="11">
        <f>M1538</f>
        <v>101.7</v>
      </c>
    </row>
    <row r="1536" spans="1:13" ht="123.75" x14ac:dyDescent="0.25">
      <c r="A1536" s="10"/>
      <c r="B1536" s="10"/>
      <c r="C1536" s="10"/>
      <c r="D1536" s="18" t="s">
        <v>938</v>
      </c>
      <c r="E1536" s="10"/>
      <c r="F1536" s="10"/>
      <c r="G1536" s="10"/>
      <c r="H1536" s="10"/>
      <c r="I1536" s="10"/>
      <c r="J1536" s="10"/>
      <c r="K1536" s="10"/>
      <c r="L1536" s="10"/>
      <c r="M1536" s="10"/>
    </row>
    <row r="1537" spans="1:13" x14ac:dyDescent="0.25">
      <c r="A1537" s="10"/>
      <c r="B1537" s="10"/>
      <c r="C1537" s="9" t="s">
        <v>23</v>
      </c>
      <c r="D1537" s="25"/>
      <c r="E1537" s="9" t="s">
        <v>939</v>
      </c>
      <c r="F1537" s="12">
        <v>15</v>
      </c>
      <c r="G1537" s="13">
        <v>0</v>
      </c>
      <c r="H1537" s="13">
        <v>0</v>
      </c>
      <c r="I1537" s="13">
        <v>0</v>
      </c>
      <c r="J1537" s="11">
        <f>OR(F1537&lt;&gt;0,G1537&lt;&gt;0,H1537&lt;&gt;0,I1537&lt;&gt;0)*(F1537 + (F1537 = 0))*(G1537 + (G1537 = 0))*(H1537 + (H1537 = 0))*(I1537 + (I1537 = 0))</f>
        <v>15</v>
      </c>
      <c r="K1537" s="10"/>
      <c r="L1537" s="10"/>
      <c r="M1537" s="10"/>
    </row>
    <row r="1538" spans="1:13" x14ac:dyDescent="0.25">
      <c r="A1538" s="10"/>
      <c r="B1538" s="10"/>
      <c r="C1538" s="10"/>
      <c r="D1538" s="25"/>
      <c r="E1538" s="10"/>
      <c r="F1538" s="10"/>
      <c r="G1538" s="10"/>
      <c r="H1538" s="10"/>
      <c r="I1538" s="10"/>
      <c r="J1538" s="14" t="s">
        <v>940</v>
      </c>
      <c r="K1538" s="15">
        <f>J1537</f>
        <v>15</v>
      </c>
      <c r="L1538" s="13">
        <v>6.78</v>
      </c>
      <c r="M1538" s="15">
        <f>ROUND(K1538*L1538,2)</f>
        <v>101.7</v>
      </c>
    </row>
    <row r="1539" spans="1:13" ht="0.95" customHeight="1" x14ac:dyDescent="0.25">
      <c r="A1539" s="16"/>
      <c r="B1539" s="16"/>
      <c r="C1539" s="16"/>
      <c r="D1539" s="26"/>
      <c r="E1539" s="16"/>
      <c r="F1539" s="16"/>
      <c r="G1539" s="16"/>
      <c r="H1539" s="16"/>
      <c r="I1539" s="16"/>
      <c r="J1539" s="16"/>
      <c r="K1539" s="16"/>
      <c r="L1539" s="16"/>
      <c r="M1539" s="16"/>
    </row>
    <row r="1540" spans="1:13" ht="22.5" x14ac:dyDescent="0.25">
      <c r="A1540" s="8" t="s">
        <v>941</v>
      </c>
      <c r="B1540" s="9" t="s">
        <v>19</v>
      </c>
      <c r="C1540" s="9" t="s">
        <v>104</v>
      </c>
      <c r="D1540" s="18" t="s">
        <v>942</v>
      </c>
      <c r="E1540" s="10"/>
      <c r="F1540" s="10"/>
      <c r="G1540" s="10"/>
      <c r="H1540" s="10"/>
      <c r="I1540" s="10"/>
      <c r="J1540" s="10"/>
      <c r="K1540" s="11">
        <f>K1545</f>
        <v>7542.05</v>
      </c>
      <c r="L1540" s="11">
        <f>L1545</f>
        <v>4.2699999999999996</v>
      </c>
      <c r="M1540" s="11">
        <f>M1545</f>
        <v>32204.55</v>
      </c>
    </row>
    <row r="1541" spans="1:13" ht="409.5" x14ac:dyDescent="0.25">
      <c r="A1541" s="10"/>
      <c r="B1541" s="10"/>
      <c r="C1541" s="10"/>
      <c r="D1541" s="18" t="s">
        <v>943</v>
      </c>
      <c r="E1541" s="10"/>
      <c r="F1541" s="10"/>
      <c r="G1541" s="10"/>
      <c r="H1541" s="10"/>
      <c r="I1541" s="10"/>
      <c r="J1541" s="10"/>
      <c r="K1541" s="10"/>
      <c r="L1541" s="10"/>
      <c r="M1541" s="10"/>
    </row>
    <row r="1542" spans="1:13" x14ac:dyDescent="0.25">
      <c r="A1542" s="10"/>
      <c r="B1542" s="10"/>
      <c r="C1542" s="9" t="s">
        <v>23</v>
      </c>
      <c r="D1542" s="25"/>
      <c r="E1542" s="9" t="s">
        <v>944</v>
      </c>
      <c r="F1542" s="12">
        <v>94</v>
      </c>
      <c r="G1542" s="13">
        <v>71.150000000000006</v>
      </c>
      <c r="H1542" s="13">
        <v>0</v>
      </c>
      <c r="I1542" s="13">
        <v>0</v>
      </c>
      <c r="J1542" s="11">
        <f>OR(F1542&lt;&gt;0,G1542&lt;&gt;0,H1542&lt;&gt;0,I1542&lt;&gt;0)*(F1542 + (F1542 = 0))*(G1542 + (G1542 = 0))*(H1542 + (H1542 = 0))*(I1542 + (I1542 = 0))</f>
        <v>6688.1</v>
      </c>
      <c r="K1542" s="10"/>
      <c r="L1542" s="10"/>
      <c r="M1542" s="10"/>
    </row>
    <row r="1543" spans="1:13" x14ac:dyDescent="0.25">
      <c r="A1543" s="10"/>
      <c r="B1543" s="10"/>
      <c r="C1543" s="9" t="s">
        <v>23</v>
      </c>
      <c r="D1543" s="25"/>
      <c r="E1543" s="9" t="s">
        <v>945</v>
      </c>
      <c r="F1543" s="12">
        <v>6</v>
      </c>
      <c r="G1543" s="13">
        <v>35.6</v>
      </c>
      <c r="H1543" s="13">
        <v>0</v>
      </c>
      <c r="I1543" s="13">
        <v>0</v>
      </c>
      <c r="J1543" s="11">
        <f>OR(F1543&lt;&gt;0,G1543&lt;&gt;0,H1543&lt;&gt;0,I1543&lt;&gt;0)*(F1543 + (F1543 = 0))*(G1543 + (G1543 = 0))*(H1543 + (H1543 = 0))*(I1543 + (I1543 = 0))</f>
        <v>213.6</v>
      </c>
      <c r="K1543" s="10"/>
      <c r="L1543" s="10"/>
      <c r="M1543" s="10"/>
    </row>
    <row r="1544" spans="1:13" x14ac:dyDescent="0.25">
      <c r="A1544" s="10"/>
      <c r="B1544" s="10"/>
      <c r="C1544" s="9" t="s">
        <v>23</v>
      </c>
      <c r="D1544" s="25"/>
      <c r="E1544" s="9" t="s">
        <v>946</v>
      </c>
      <c r="F1544" s="12">
        <v>9</v>
      </c>
      <c r="G1544" s="13">
        <v>71.150000000000006</v>
      </c>
      <c r="H1544" s="13">
        <v>0</v>
      </c>
      <c r="I1544" s="13">
        <v>0</v>
      </c>
      <c r="J1544" s="11">
        <f>OR(F1544&lt;&gt;0,G1544&lt;&gt;0,H1544&lt;&gt;0,I1544&lt;&gt;0)*(F1544 + (F1544 = 0))*(G1544 + (G1544 = 0))*(H1544 + (H1544 = 0))*(I1544 + (I1544 = 0))</f>
        <v>640.35</v>
      </c>
      <c r="K1544" s="10"/>
      <c r="L1544" s="10"/>
      <c r="M1544" s="10"/>
    </row>
    <row r="1545" spans="1:13" x14ac:dyDescent="0.25">
      <c r="A1545" s="10"/>
      <c r="B1545" s="10"/>
      <c r="C1545" s="10"/>
      <c r="D1545" s="25"/>
      <c r="E1545" s="10"/>
      <c r="F1545" s="10"/>
      <c r="G1545" s="10"/>
      <c r="H1545" s="10"/>
      <c r="I1545" s="10"/>
      <c r="J1545" s="14" t="s">
        <v>947</v>
      </c>
      <c r="K1545" s="15">
        <f>SUM(J1542:J1544)*1</f>
        <v>7542.05</v>
      </c>
      <c r="L1545" s="13">
        <v>4.2699999999999996</v>
      </c>
      <c r="M1545" s="15">
        <f>ROUND(K1545*L1545,2)</f>
        <v>32204.55</v>
      </c>
    </row>
    <row r="1546" spans="1:13" ht="0.95" customHeight="1" x14ac:dyDescent="0.25">
      <c r="A1546" s="16"/>
      <c r="B1546" s="16"/>
      <c r="C1546" s="16"/>
      <c r="D1546" s="26"/>
      <c r="E1546" s="16"/>
      <c r="F1546" s="16"/>
      <c r="G1546" s="16"/>
      <c r="H1546" s="16"/>
      <c r="I1546" s="16"/>
      <c r="J1546" s="16"/>
      <c r="K1546" s="16"/>
      <c r="L1546" s="16"/>
      <c r="M1546" s="16"/>
    </row>
    <row r="1547" spans="1:13" ht="22.5" x14ac:dyDescent="0.25">
      <c r="A1547" s="8" t="s">
        <v>948</v>
      </c>
      <c r="B1547" s="9" t="s">
        <v>19</v>
      </c>
      <c r="C1547" s="9" t="s">
        <v>608</v>
      </c>
      <c r="D1547" s="18" t="s">
        <v>949</v>
      </c>
      <c r="E1547" s="10"/>
      <c r="F1547" s="10"/>
      <c r="G1547" s="10"/>
      <c r="H1547" s="10"/>
      <c r="I1547" s="10"/>
      <c r="J1547" s="10"/>
      <c r="K1547" s="11">
        <f>K1550</f>
        <v>73</v>
      </c>
      <c r="L1547" s="11">
        <f>L1550</f>
        <v>226.85</v>
      </c>
      <c r="M1547" s="11">
        <f>M1550</f>
        <v>16560.05</v>
      </c>
    </row>
    <row r="1548" spans="1:13" ht="225" x14ac:dyDescent="0.25">
      <c r="A1548" s="10"/>
      <c r="B1548" s="10"/>
      <c r="C1548" s="10"/>
      <c r="D1548" s="18" t="s">
        <v>950</v>
      </c>
      <c r="E1548" s="10"/>
      <c r="F1548" s="10"/>
      <c r="G1548" s="10"/>
      <c r="H1548" s="10"/>
      <c r="I1548" s="10"/>
      <c r="J1548" s="10"/>
      <c r="K1548" s="10"/>
      <c r="L1548" s="10"/>
      <c r="M1548" s="10"/>
    </row>
    <row r="1549" spans="1:13" x14ac:dyDescent="0.25">
      <c r="A1549" s="10"/>
      <c r="B1549" s="10"/>
      <c r="C1549" s="9" t="s">
        <v>23</v>
      </c>
      <c r="D1549" s="25"/>
      <c r="E1549" s="9" t="s">
        <v>16</v>
      </c>
      <c r="F1549" s="12">
        <v>73</v>
      </c>
      <c r="G1549" s="13">
        <v>0</v>
      </c>
      <c r="H1549" s="13">
        <v>0</v>
      </c>
      <c r="I1549" s="13">
        <v>0</v>
      </c>
      <c r="J1549" s="11">
        <f>OR(F1549&lt;&gt;0,G1549&lt;&gt;0,H1549&lt;&gt;0,I1549&lt;&gt;0)*(F1549 + (F1549 = 0))*(G1549 + (G1549 = 0))*(H1549 + (H1549 = 0))*(I1549 + (I1549 = 0))</f>
        <v>73</v>
      </c>
      <c r="K1549" s="10"/>
      <c r="L1549" s="10"/>
      <c r="M1549" s="10"/>
    </row>
    <row r="1550" spans="1:13" x14ac:dyDescent="0.25">
      <c r="A1550" s="10"/>
      <c r="B1550" s="10"/>
      <c r="C1550" s="10"/>
      <c r="D1550" s="25"/>
      <c r="E1550" s="10"/>
      <c r="F1550" s="10"/>
      <c r="G1550" s="10"/>
      <c r="H1550" s="10"/>
      <c r="I1550" s="10"/>
      <c r="J1550" s="14" t="s">
        <v>951</v>
      </c>
      <c r="K1550" s="15">
        <f>J1549*1</f>
        <v>73</v>
      </c>
      <c r="L1550" s="13">
        <v>226.85</v>
      </c>
      <c r="M1550" s="15">
        <f>ROUND(K1550*L1550,2)</f>
        <v>16560.05</v>
      </c>
    </row>
    <row r="1551" spans="1:13" ht="0.95" customHeight="1" x14ac:dyDescent="0.25">
      <c r="A1551" s="16"/>
      <c r="B1551" s="16"/>
      <c r="C1551" s="16"/>
      <c r="D1551" s="26"/>
      <c r="E1551" s="16"/>
      <c r="F1551" s="16"/>
      <c r="G1551" s="16"/>
      <c r="H1551" s="16"/>
      <c r="I1551" s="16"/>
      <c r="J1551" s="16"/>
      <c r="K1551" s="16"/>
      <c r="L1551" s="16"/>
      <c r="M1551" s="16"/>
    </row>
    <row r="1552" spans="1:13" x14ac:dyDescent="0.25">
      <c r="A1552" s="8" t="s">
        <v>952</v>
      </c>
      <c r="B1552" s="9" t="s">
        <v>19</v>
      </c>
      <c r="C1552" s="9" t="s">
        <v>608</v>
      </c>
      <c r="D1552" s="18" t="s">
        <v>953</v>
      </c>
      <c r="E1552" s="10"/>
      <c r="F1552" s="10"/>
      <c r="G1552" s="10"/>
      <c r="H1552" s="10"/>
      <c r="I1552" s="10"/>
      <c r="J1552" s="10"/>
      <c r="K1552" s="11">
        <f>K1555</f>
        <v>17</v>
      </c>
      <c r="L1552" s="11">
        <f>L1555</f>
        <v>224.44</v>
      </c>
      <c r="M1552" s="11">
        <f>M1555</f>
        <v>3815.48</v>
      </c>
    </row>
    <row r="1553" spans="1:13" ht="225" x14ac:dyDescent="0.25">
      <c r="A1553" s="10"/>
      <c r="B1553" s="10"/>
      <c r="C1553" s="10"/>
      <c r="D1553" s="18" t="s">
        <v>954</v>
      </c>
      <c r="E1553" s="10"/>
      <c r="F1553" s="10"/>
      <c r="G1553" s="10"/>
      <c r="H1553" s="10"/>
      <c r="I1553" s="10"/>
      <c r="J1553" s="10"/>
      <c r="K1553" s="10"/>
      <c r="L1553" s="10"/>
      <c r="M1553" s="10"/>
    </row>
    <row r="1554" spans="1:13" x14ac:dyDescent="0.25">
      <c r="A1554" s="10"/>
      <c r="B1554" s="10"/>
      <c r="C1554" s="9" t="s">
        <v>23</v>
      </c>
      <c r="D1554" s="25"/>
      <c r="E1554" s="9" t="s">
        <v>16</v>
      </c>
      <c r="F1554" s="12">
        <v>17</v>
      </c>
      <c r="G1554" s="13">
        <v>0</v>
      </c>
      <c r="H1554" s="13">
        <v>0</v>
      </c>
      <c r="I1554" s="13">
        <v>0</v>
      </c>
      <c r="J1554" s="11">
        <f>OR(F1554&lt;&gt;0,G1554&lt;&gt;0,H1554&lt;&gt;0,I1554&lt;&gt;0)*(F1554 + (F1554 = 0))*(G1554 + (G1554 = 0))*(H1554 + (H1554 = 0))*(I1554 + (I1554 = 0))</f>
        <v>17</v>
      </c>
      <c r="K1554" s="10"/>
      <c r="L1554" s="10"/>
      <c r="M1554" s="10"/>
    </row>
    <row r="1555" spans="1:13" x14ac:dyDescent="0.25">
      <c r="A1555" s="10"/>
      <c r="B1555" s="10"/>
      <c r="C1555" s="10"/>
      <c r="D1555" s="25"/>
      <c r="E1555" s="10"/>
      <c r="F1555" s="10"/>
      <c r="G1555" s="10"/>
      <c r="H1555" s="10"/>
      <c r="I1555" s="10"/>
      <c r="J1555" s="14" t="s">
        <v>955</v>
      </c>
      <c r="K1555" s="15">
        <f>J1554*1</f>
        <v>17</v>
      </c>
      <c r="L1555" s="13">
        <v>224.44</v>
      </c>
      <c r="M1555" s="15">
        <f>ROUND(K1555*L1555,2)</f>
        <v>3815.48</v>
      </c>
    </row>
    <row r="1556" spans="1:13" ht="0.95" customHeight="1" x14ac:dyDescent="0.25">
      <c r="A1556" s="16"/>
      <c r="B1556" s="16"/>
      <c r="C1556" s="16"/>
      <c r="D1556" s="26"/>
      <c r="E1556" s="16"/>
      <c r="F1556" s="16"/>
      <c r="G1556" s="16"/>
      <c r="H1556" s="16"/>
      <c r="I1556" s="16"/>
      <c r="J1556" s="16"/>
      <c r="K1556" s="16"/>
      <c r="L1556" s="16"/>
      <c r="M1556" s="16"/>
    </row>
    <row r="1557" spans="1:13" x14ac:dyDescent="0.25">
      <c r="A1557" s="8" t="s">
        <v>956</v>
      </c>
      <c r="B1557" s="9" t="s">
        <v>19</v>
      </c>
      <c r="C1557" s="9" t="s">
        <v>608</v>
      </c>
      <c r="D1557" s="18" t="s">
        <v>957</v>
      </c>
      <c r="E1557" s="10"/>
      <c r="F1557" s="10"/>
      <c r="G1557" s="10"/>
      <c r="H1557" s="10"/>
      <c r="I1557" s="10"/>
      <c r="J1557" s="10"/>
      <c r="K1557" s="11">
        <f>K1560</f>
        <v>5</v>
      </c>
      <c r="L1557" s="11">
        <f>L1560</f>
        <v>224.44</v>
      </c>
      <c r="M1557" s="11">
        <f>M1560</f>
        <v>1122.2</v>
      </c>
    </row>
    <row r="1558" spans="1:13" ht="225" x14ac:dyDescent="0.25">
      <c r="A1558" s="10"/>
      <c r="B1558" s="10"/>
      <c r="C1558" s="10"/>
      <c r="D1558" s="18" t="s">
        <v>958</v>
      </c>
      <c r="E1558" s="10"/>
      <c r="F1558" s="10"/>
      <c r="G1558" s="10"/>
      <c r="H1558" s="10"/>
      <c r="I1558" s="10"/>
      <c r="J1558" s="10"/>
      <c r="K1558" s="10"/>
      <c r="L1558" s="10"/>
      <c r="M1558" s="10"/>
    </row>
    <row r="1559" spans="1:13" x14ac:dyDescent="0.25">
      <c r="A1559" s="10"/>
      <c r="B1559" s="10"/>
      <c r="C1559" s="9" t="s">
        <v>23</v>
      </c>
      <c r="D1559" s="25"/>
      <c r="E1559" s="9" t="s">
        <v>16</v>
      </c>
      <c r="F1559" s="12">
        <v>5</v>
      </c>
      <c r="G1559" s="13">
        <v>0</v>
      </c>
      <c r="H1559" s="13">
        <v>0</v>
      </c>
      <c r="I1559" s="13">
        <v>0</v>
      </c>
      <c r="J1559" s="11">
        <f>OR(F1559&lt;&gt;0,G1559&lt;&gt;0,H1559&lt;&gt;0,I1559&lt;&gt;0)*(F1559 + (F1559 = 0))*(G1559 + (G1559 = 0))*(H1559 + (H1559 = 0))*(I1559 + (I1559 = 0))</f>
        <v>5</v>
      </c>
      <c r="K1559" s="10"/>
      <c r="L1559" s="10"/>
      <c r="M1559" s="10"/>
    </row>
    <row r="1560" spans="1:13" x14ac:dyDescent="0.25">
      <c r="A1560" s="10"/>
      <c r="B1560" s="10"/>
      <c r="C1560" s="10"/>
      <c r="D1560" s="25"/>
      <c r="E1560" s="10"/>
      <c r="F1560" s="10"/>
      <c r="G1560" s="10"/>
      <c r="H1560" s="10"/>
      <c r="I1560" s="10"/>
      <c r="J1560" s="14" t="s">
        <v>959</v>
      </c>
      <c r="K1560" s="15">
        <f>J1559*1</f>
        <v>5</v>
      </c>
      <c r="L1560" s="13">
        <v>224.44</v>
      </c>
      <c r="M1560" s="15">
        <f>ROUND(K1560*L1560,2)</f>
        <v>1122.2</v>
      </c>
    </row>
    <row r="1561" spans="1:13" ht="0.95" customHeight="1" x14ac:dyDescent="0.25">
      <c r="A1561" s="16"/>
      <c r="B1561" s="16"/>
      <c r="C1561" s="16"/>
      <c r="D1561" s="26"/>
      <c r="E1561" s="16"/>
      <c r="F1561" s="16"/>
      <c r="G1561" s="16"/>
      <c r="H1561" s="16"/>
      <c r="I1561" s="16"/>
      <c r="J1561" s="16"/>
      <c r="K1561" s="16"/>
      <c r="L1561" s="16"/>
      <c r="M1561" s="16"/>
    </row>
    <row r="1562" spans="1:13" ht="22.5" x14ac:dyDescent="0.25">
      <c r="A1562" s="8" t="s">
        <v>960</v>
      </c>
      <c r="B1562" s="9" t="s">
        <v>19</v>
      </c>
      <c r="C1562" s="9" t="s">
        <v>608</v>
      </c>
      <c r="D1562" s="18" t="s">
        <v>961</v>
      </c>
      <c r="E1562" s="10"/>
      <c r="F1562" s="10"/>
      <c r="G1562" s="10"/>
      <c r="H1562" s="10"/>
      <c r="I1562" s="10"/>
      <c r="J1562" s="10"/>
      <c r="K1562" s="11">
        <f>K1565</f>
        <v>2</v>
      </c>
      <c r="L1562" s="11">
        <f>L1565</f>
        <v>153.30000000000001</v>
      </c>
      <c r="M1562" s="11">
        <f>M1565</f>
        <v>306.60000000000002</v>
      </c>
    </row>
    <row r="1563" spans="1:13" ht="247.5" x14ac:dyDescent="0.25">
      <c r="A1563" s="10"/>
      <c r="B1563" s="10"/>
      <c r="C1563" s="10"/>
      <c r="D1563" s="18" t="s">
        <v>962</v>
      </c>
      <c r="E1563" s="10"/>
      <c r="F1563" s="10"/>
      <c r="G1563" s="10"/>
      <c r="H1563" s="10"/>
      <c r="I1563" s="10"/>
      <c r="J1563" s="10"/>
      <c r="K1563" s="10"/>
      <c r="L1563" s="10"/>
      <c r="M1563" s="10"/>
    </row>
    <row r="1564" spans="1:13" x14ac:dyDescent="0.25">
      <c r="A1564" s="10"/>
      <c r="B1564" s="10"/>
      <c r="C1564" s="9" t="s">
        <v>23</v>
      </c>
      <c r="D1564" s="25"/>
      <c r="E1564" s="9" t="s">
        <v>16</v>
      </c>
      <c r="F1564" s="12">
        <v>2</v>
      </c>
      <c r="G1564" s="13">
        <v>0</v>
      </c>
      <c r="H1564" s="13">
        <v>0</v>
      </c>
      <c r="I1564" s="13">
        <v>0</v>
      </c>
      <c r="J1564" s="11">
        <f>OR(F1564&lt;&gt;0,G1564&lt;&gt;0,H1564&lt;&gt;0,I1564&lt;&gt;0)*(F1564 + (F1564 = 0))*(G1564 + (G1564 = 0))*(H1564 + (H1564 = 0))*(I1564 + (I1564 = 0))</f>
        <v>2</v>
      </c>
      <c r="K1564" s="10"/>
      <c r="L1564" s="10"/>
      <c r="M1564" s="10"/>
    </row>
    <row r="1565" spans="1:13" x14ac:dyDescent="0.25">
      <c r="A1565" s="10"/>
      <c r="B1565" s="10"/>
      <c r="C1565" s="10"/>
      <c r="D1565" s="25"/>
      <c r="E1565" s="10"/>
      <c r="F1565" s="10"/>
      <c r="G1565" s="10"/>
      <c r="H1565" s="10"/>
      <c r="I1565" s="10"/>
      <c r="J1565" s="14" t="s">
        <v>963</v>
      </c>
      <c r="K1565" s="15">
        <f>J1564*1</f>
        <v>2</v>
      </c>
      <c r="L1565" s="13">
        <v>153.30000000000001</v>
      </c>
      <c r="M1565" s="15">
        <f>ROUND(K1565*L1565,2)</f>
        <v>306.60000000000002</v>
      </c>
    </row>
    <row r="1566" spans="1:13" ht="0.95" customHeight="1" x14ac:dyDescent="0.25">
      <c r="A1566" s="16"/>
      <c r="B1566" s="16"/>
      <c r="C1566" s="16"/>
      <c r="D1566" s="26"/>
      <c r="E1566" s="16"/>
      <c r="F1566" s="16"/>
      <c r="G1566" s="16"/>
      <c r="H1566" s="16"/>
      <c r="I1566" s="16"/>
      <c r="J1566" s="16"/>
      <c r="K1566" s="16"/>
      <c r="L1566" s="16"/>
      <c r="M1566" s="16"/>
    </row>
    <row r="1567" spans="1:13" ht="22.5" x14ac:dyDescent="0.25">
      <c r="A1567" s="8" t="s">
        <v>964</v>
      </c>
      <c r="B1567" s="9" t="s">
        <v>19</v>
      </c>
      <c r="C1567" s="9" t="s">
        <v>608</v>
      </c>
      <c r="D1567" s="18" t="s">
        <v>965</v>
      </c>
      <c r="E1567" s="10"/>
      <c r="F1567" s="10"/>
      <c r="G1567" s="10"/>
      <c r="H1567" s="10"/>
      <c r="I1567" s="10"/>
      <c r="J1567" s="10"/>
      <c r="K1567" s="11">
        <f>K1570</f>
        <v>2</v>
      </c>
      <c r="L1567" s="11">
        <f>L1570</f>
        <v>194.35</v>
      </c>
      <c r="M1567" s="11">
        <f>M1570</f>
        <v>388.7</v>
      </c>
    </row>
    <row r="1568" spans="1:13" ht="247.5" x14ac:dyDescent="0.25">
      <c r="A1568" s="10"/>
      <c r="B1568" s="10"/>
      <c r="C1568" s="10"/>
      <c r="D1568" s="18" t="s">
        <v>966</v>
      </c>
      <c r="E1568" s="10"/>
      <c r="F1568" s="10"/>
      <c r="G1568" s="10"/>
      <c r="H1568" s="10"/>
      <c r="I1568" s="10"/>
      <c r="J1568" s="10"/>
      <c r="K1568" s="10"/>
      <c r="L1568" s="10"/>
      <c r="M1568" s="10"/>
    </row>
    <row r="1569" spans="1:13" x14ac:dyDescent="0.25">
      <c r="A1569" s="10"/>
      <c r="B1569" s="10"/>
      <c r="C1569" s="9" t="s">
        <v>23</v>
      </c>
      <c r="D1569" s="25"/>
      <c r="E1569" s="9" t="s">
        <v>16</v>
      </c>
      <c r="F1569" s="12">
        <v>2</v>
      </c>
      <c r="G1569" s="13">
        <v>0</v>
      </c>
      <c r="H1569" s="13">
        <v>0</v>
      </c>
      <c r="I1569" s="13">
        <v>0</v>
      </c>
      <c r="J1569" s="11">
        <f>OR(F1569&lt;&gt;0,G1569&lt;&gt;0,H1569&lt;&gt;0,I1569&lt;&gt;0)*(F1569 + (F1569 = 0))*(G1569 + (G1569 = 0))*(H1569 + (H1569 = 0))*(I1569 + (I1569 = 0))</f>
        <v>2</v>
      </c>
      <c r="K1569" s="10"/>
      <c r="L1569" s="10"/>
      <c r="M1569" s="10"/>
    </row>
    <row r="1570" spans="1:13" x14ac:dyDescent="0.25">
      <c r="A1570" s="10"/>
      <c r="B1570" s="10"/>
      <c r="C1570" s="10"/>
      <c r="D1570" s="25"/>
      <c r="E1570" s="10"/>
      <c r="F1570" s="10"/>
      <c r="G1570" s="10"/>
      <c r="H1570" s="10"/>
      <c r="I1570" s="10"/>
      <c r="J1570" s="14" t="s">
        <v>967</v>
      </c>
      <c r="K1570" s="15">
        <f>J1569*1</f>
        <v>2</v>
      </c>
      <c r="L1570" s="13">
        <v>194.35</v>
      </c>
      <c r="M1570" s="15">
        <f>ROUND(K1570*L1570,2)</f>
        <v>388.7</v>
      </c>
    </row>
    <row r="1571" spans="1:13" ht="0.95" customHeight="1" x14ac:dyDescent="0.25">
      <c r="A1571" s="16"/>
      <c r="B1571" s="16"/>
      <c r="C1571" s="16"/>
      <c r="D1571" s="26"/>
      <c r="E1571" s="16"/>
      <c r="F1571" s="16"/>
      <c r="G1571" s="16"/>
      <c r="H1571" s="16"/>
      <c r="I1571" s="16"/>
      <c r="J1571" s="16"/>
      <c r="K1571" s="16"/>
      <c r="L1571" s="16"/>
      <c r="M1571" s="16"/>
    </row>
    <row r="1572" spans="1:13" x14ac:dyDescent="0.25">
      <c r="A1572" s="8" t="s">
        <v>968</v>
      </c>
      <c r="B1572" s="9" t="s">
        <v>19</v>
      </c>
      <c r="C1572" s="9" t="s">
        <v>608</v>
      </c>
      <c r="D1572" s="18" t="s">
        <v>969</v>
      </c>
      <c r="E1572" s="10"/>
      <c r="F1572" s="10"/>
      <c r="G1572" s="10"/>
      <c r="H1572" s="10"/>
      <c r="I1572" s="10"/>
      <c r="J1572" s="10"/>
      <c r="K1572" s="11">
        <f>K1575</f>
        <v>6</v>
      </c>
      <c r="L1572" s="11">
        <f>L1575</f>
        <v>128.96</v>
      </c>
      <c r="M1572" s="11">
        <f>M1575</f>
        <v>773.76</v>
      </c>
    </row>
    <row r="1573" spans="1:13" ht="213.75" x14ac:dyDescent="0.25">
      <c r="A1573" s="10"/>
      <c r="B1573" s="10"/>
      <c r="C1573" s="10"/>
      <c r="D1573" s="18" t="s">
        <v>970</v>
      </c>
      <c r="E1573" s="10"/>
      <c r="F1573" s="10"/>
      <c r="G1573" s="10"/>
      <c r="H1573" s="10"/>
      <c r="I1573" s="10"/>
      <c r="J1573" s="10"/>
      <c r="K1573" s="10"/>
      <c r="L1573" s="10"/>
      <c r="M1573" s="10"/>
    </row>
    <row r="1574" spans="1:13" x14ac:dyDescent="0.25">
      <c r="A1574" s="10"/>
      <c r="B1574" s="10"/>
      <c r="C1574" s="9" t="s">
        <v>23</v>
      </c>
      <c r="D1574" s="25"/>
      <c r="E1574" s="9" t="s">
        <v>16</v>
      </c>
      <c r="F1574" s="12">
        <v>6</v>
      </c>
      <c r="G1574" s="13">
        <v>0</v>
      </c>
      <c r="H1574" s="13">
        <v>0</v>
      </c>
      <c r="I1574" s="13">
        <v>0</v>
      </c>
      <c r="J1574" s="11">
        <f>OR(F1574&lt;&gt;0,G1574&lt;&gt;0,H1574&lt;&gt;0,I1574&lt;&gt;0)*(F1574 + (F1574 = 0))*(G1574 + (G1574 = 0))*(H1574 + (H1574 = 0))*(I1574 + (I1574 = 0))</f>
        <v>6</v>
      </c>
      <c r="K1574" s="10"/>
      <c r="L1574" s="10"/>
      <c r="M1574" s="10"/>
    </row>
    <row r="1575" spans="1:13" x14ac:dyDescent="0.25">
      <c r="A1575" s="10"/>
      <c r="B1575" s="10"/>
      <c r="C1575" s="10"/>
      <c r="D1575" s="25"/>
      <c r="E1575" s="10"/>
      <c r="F1575" s="10"/>
      <c r="G1575" s="10"/>
      <c r="H1575" s="10"/>
      <c r="I1575" s="10"/>
      <c r="J1575" s="14" t="s">
        <v>971</v>
      </c>
      <c r="K1575" s="15">
        <f>J1574*1</f>
        <v>6</v>
      </c>
      <c r="L1575" s="13">
        <v>128.96</v>
      </c>
      <c r="M1575" s="15">
        <f>ROUND(K1575*L1575,2)</f>
        <v>773.76</v>
      </c>
    </row>
    <row r="1576" spans="1:13" ht="0.95" customHeight="1" x14ac:dyDescent="0.25">
      <c r="A1576" s="16"/>
      <c r="B1576" s="16"/>
      <c r="C1576" s="16"/>
      <c r="D1576" s="26"/>
      <c r="E1576" s="16"/>
      <c r="F1576" s="16"/>
      <c r="G1576" s="16"/>
      <c r="H1576" s="16"/>
      <c r="I1576" s="16"/>
      <c r="J1576" s="16"/>
      <c r="K1576" s="16"/>
      <c r="L1576" s="16"/>
      <c r="M1576" s="16"/>
    </row>
    <row r="1577" spans="1:13" x14ac:dyDescent="0.25">
      <c r="A1577" s="8" t="s">
        <v>972</v>
      </c>
      <c r="B1577" s="9" t="s">
        <v>19</v>
      </c>
      <c r="C1577" s="9" t="s">
        <v>608</v>
      </c>
      <c r="D1577" s="18" t="s">
        <v>973</v>
      </c>
      <c r="E1577" s="10"/>
      <c r="F1577" s="10"/>
      <c r="G1577" s="10"/>
      <c r="H1577" s="10"/>
      <c r="I1577" s="10"/>
      <c r="J1577" s="10"/>
      <c r="K1577" s="11">
        <f>K1580</f>
        <v>1</v>
      </c>
      <c r="L1577" s="11">
        <f>L1580</f>
        <v>126.8</v>
      </c>
      <c r="M1577" s="11">
        <f>M1580</f>
        <v>126.8</v>
      </c>
    </row>
    <row r="1578" spans="1:13" ht="157.5" x14ac:dyDescent="0.25">
      <c r="A1578" s="10"/>
      <c r="B1578" s="10"/>
      <c r="C1578" s="10"/>
      <c r="D1578" s="18" t="s">
        <v>974</v>
      </c>
      <c r="E1578" s="10"/>
      <c r="F1578" s="10"/>
      <c r="G1578" s="10"/>
      <c r="H1578" s="10"/>
      <c r="I1578" s="10"/>
      <c r="J1578" s="10"/>
      <c r="K1578" s="10"/>
      <c r="L1578" s="10"/>
      <c r="M1578" s="10"/>
    </row>
    <row r="1579" spans="1:13" x14ac:dyDescent="0.25">
      <c r="A1579" s="10"/>
      <c r="B1579" s="10"/>
      <c r="C1579" s="9" t="s">
        <v>23</v>
      </c>
      <c r="D1579" s="25"/>
      <c r="E1579" s="9" t="s">
        <v>16</v>
      </c>
      <c r="F1579" s="12">
        <v>1</v>
      </c>
      <c r="G1579" s="13">
        <v>0</v>
      </c>
      <c r="H1579" s="13">
        <v>0</v>
      </c>
      <c r="I1579" s="13">
        <v>0</v>
      </c>
      <c r="J1579" s="11">
        <f>OR(F1579&lt;&gt;0,G1579&lt;&gt;0,H1579&lt;&gt;0,I1579&lt;&gt;0)*(F1579 + (F1579 = 0))*(G1579 + (G1579 = 0))*(H1579 + (H1579 = 0))*(I1579 + (I1579 = 0))</f>
        <v>1</v>
      </c>
      <c r="K1579" s="10"/>
      <c r="L1579" s="10"/>
      <c r="M1579" s="10"/>
    </row>
    <row r="1580" spans="1:13" x14ac:dyDescent="0.25">
      <c r="A1580" s="10"/>
      <c r="B1580" s="10"/>
      <c r="C1580" s="10"/>
      <c r="D1580" s="25"/>
      <c r="E1580" s="10"/>
      <c r="F1580" s="10"/>
      <c r="G1580" s="10"/>
      <c r="H1580" s="10"/>
      <c r="I1580" s="10"/>
      <c r="J1580" s="14" t="s">
        <v>975</v>
      </c>
      <c r="K1580" s="15">
        <f>J1579*1</f>
        <v>1</v>
      </c>
      <c r="L1580" s="13">
        <v>126.8</v>
      </c>
      <c r="M1580" s="15">
        <f>ROUND(K1580*L1580,2)</f>
        <v>126.8</v>
      </c>
    </row>
    <row r="1581" spans="1:13" ht="0.95" customHeight="1" x14ac:dyDescent="0.25">
      <c r="A1581" s="16"/>
      <c r="B1581" s="16"/>
      <c r="C1581" s="16"/>
      <c r="D1581" s="26"/>
      <c r="E1581" s="16"/>
      <c r="F1581" s="16"/>
      <c r="G1581" s="16"/>
      <c r="H1581" s="16"/>
      <c r="I1581" s="16"/>
      <c r="J1581" s="16"/>
      <c r="K1581" s="16"/>
      <c r="L1581" s="16"/>
      <c r="M1581" s="16"/>
    </row>
    <row r="1582" spans="1:13" x14ac:dyDescent="0.25">
      <c r="A1582" s="8" t="s">
        <v>976</v>
      </c>
      <c r="B1582" s="9" t="s">
        <v>19</v>
      </c>
      <c r="C1582" s="9" t="s">
        <v>608</v>
      </c>
      <c r="D1582" s="18" t="s">
        <v>977</v>
      </c>
      <c r="E1582" s="10"/>
      <c r="F1582" s="10"/>
      <c r="G1582" s="10"/>
      <c r="H1582" s="10"/>
      <c r="I1582" s="10"/>
      <c r="J1582" s="10"/>
      <c r="K1582" s="11">
        <f>K1585</f>
        <v>9</v>
      </c>
      <c r="L1582" s="11">
        <f>L1585</f>
        <v>41.54</v>
      </c>
      <c r="M1582" s="11">
        <f>M1585</f>
        <v>373.86</v>
      </c>
    </row>
    <row r="1583" spans="1:13" ht="281.25" x14ac:dyDescent="0.25">
      <c r="A1583" s="10"/>
      <c r="B1583" s="10"/>
      <c r="C1583" s="10"/>
      <c r="D1583" s="18" t="s">
        <v>978</v>
      </c>
      <c r="E1583" s="10"/>
      <c r="F1583" s="10"/>
      <c r="G1583" s="10"/>
      <c r="H1583" s="10"/>
      <c r="I1583" s="10"/>
      <c r="J1583" s="10"/>
      <c r="K1583" s="10"/>
      <c r="L1583" s="10"/>
      <c r="M1583" s="10"/>
    </row>
    <row r="1584" spans="1:13" x14ac:dyDescent="0.25">
      <c r="A1584" s="10"/>
      <c r="B1584" s="10"/>
      <c r="C1584" s="9" t="s">
        <v>23</v>
      </c>
      <c r="D1584" s="25"/>
      <c r="E1584" s="9" t="s">
        <v>16</v>
      </c>
      <c r="F1584" s="12">
        <v>9</v>
      </c>
      <c r="G1584" s="13">
        <v>0</v>
      </c>
      <c r="H1584" s="13">
        <v>0</v>
      </c>
      <c r="I1584" s="13">
        <v>0</v>
      </c>
      <c r="J1584" s="11">
        <f>OR(F1584&lt;&gt;0,G1584&lt;&gt;0,H1584&lt;&gt;0,I1584&lt;&gt;0)*(F1584 + (F1584 = 0))*(G1584 + (G1584 = 0))*(H1584 + (H1584 = 0))*(I1584 + (I1584 = 0))</f>
        <v>9</v>
      </c>
      <c r="K1584" s="10"/>
      <c r="L1584" s="10"/>
      <c r="M1584" s="10"/>
    </row>
    <row r="1585" spans="1:13" x14ac:dyDescent="0.25">
      <c r="A1585" s="10"/>
      <c r="B1585" s="10"/>
      <c r="C1585" s="10"/>
      <c r="D1585" s="25"/>
      <c r="E1585" s="10"/>
      <c r="F1585" s="10"/>
      <c r="G1585" s="10"/>
      <c r="H1585" s="10"/>
      <c r="I1585" s="10"/>
      <c r="J1585" s="14" t="s">
        <v>979</v>
      </c>
      <c r="K1585" s="15">
        <f>J1584*1</f>
        <v>9</v>
      </c>
      <c r="L1585" s="13">
        <v>41.54</v>
      </c>
      <c r="M1585" s="15">
        <f>ROUND(K1585*L1585,2)</f>
        <v>373.86</v>
      </c>
    </row>
    <row r="1586" spans="1:13" ht="0.95" customHeight="1" x14ac:dyDescent="0.25">
      <c r="A1586" s="16"/>
      <c r="B1586" s="16"/>
      <c r="C1586" s="16"/>
      <c r="D1586" s="26"/>
      <c r="E1586" s="16"/>
      <c r="F1586" s="16"/>
      <c r="G1586" s="16"/>
      <c r="H1586" s="16"/>
      <c r="I1586" s="16"/>
      <c r="J1586" s="16"/>
      <c r="K1586" s="16"/>
      <c r="L1586" s="16"/>
      <c r="M1586" s="16"/>
    </row>
    <row r="1587" spans="1:13" x14ac:dyDescent="0.25">
      <c r="A1587" s="8" t="s">
        <v>980</v>
      </c>
      <c r="B1587" s="9" t="s">
        <v>19</v>
      </c>
      <c r="C1587" s="9" t="s">
        <v>608</v>
      </c>
      <c r="D1587" s="18" t="s">
        <v>981</v>
      </c>
      <c r="E1587" s="10"/>
      <c r="F1587" s="10"/>
      <c r="G1587" s="10"/>
      <c r="H1587" s="10"/>
      <c r="I1587" s="10"/>
      <c r="J1587" s="10"/>
      <c r="K1587" s="13">
        <v>1</v>
      </c>
      <c r="L1587" s="13">
        <v>841.01</v>
      </c>
      <c r="M1587" s="11">
        <f>ROUND(K1587*L1587,2)</f>
        <v>841.01</v>
      </c>
    </row>
    <row r="1588" spans="1:13" ht="22.5" x14ac:dyDescent="0.25">
      <c r="A1588" s="10"/>
      <c r="B1588" s="10"/>
      <c r="C1588" s="10"/>
      <c r="D1588" s="18" t="s">
        <v>982</v>
      </c>
      <c r="E1588" s="10"/>
      <c r="F1588" s="10"/>
      <c r="G1588" s="10"/>
      <c r="H1588" s="10"/>
      <c r="I1588" s="10"/>
      <c r="J1588" s="10"/>
      <c r="K1588" s="10"/>
      <c r="L1588" s="10"/>
      <c r="M1588" s="10"/>
    </row>
    <row r="1589" spans="1:13" x14ac:dyDescent="0.25">
      <c r="A1589" s="8" t="s">
        <v>983</v>
      </c>
      <c r="B1589" s="9" t="s">
        <v>19</v>
      </c>
      <c r="C1589" s="9" t="s">
        <v>104</v>
      </c>
      <c r="D1589" s="18" t="s">
        <v>984</v>
      </c>
      <c r="E1589" s="10"/>
      <c r="F1589" s="10"/>
      <c r="G1589" s="10"/>
      <c r="H1589" s="10"/>
      <c r="I1589" s="10"/>
      <c r="J1589" s="10"/>
      <c r="K1589" s="11">
        <f>K1592</f>
        <v>650</v>
      </c>
      <c r="L1589" s="11">
        <f>L1592</f>
        <v>4.6100000000000003</v>
      </c>
      <c r="M1589" s="11">
        <f>M1592</f>
        <v>2996.5</v>
      </c>
    </row>
    <row r="1590" spans="1:13" ht="146.25" x14ac:dyDescent="0.25">
      <c r="A1590" s="10"/>
      <c r="B1590" s="10"/>
      <c r="C1590" s="10"/>
      <c r="D1590" s="18" t="s">
        <v>985</v>
      </c>
      <c r="E1590" s="10"/>
      <c r="F1590" s="10"/>
      <c r="G1590" s="10"/>
      <c r="H1590" s="10"/>
      <c r="I1590" s="10"/>
      <c r="J1590" s="10"/>
      <c r="K1590" s="10"/>
      <c r="L1590" s="10"/>
      <c r="M1590" s="10"/>
    </row>
    <row r="1591" spans="1:13" x14ac:dyDescent="0.25">
      <c r="A1591" s="10"/>
      <c r="B1591" s="10"/>
      <c r="C1591" s="9" t="s">
        <v>23</v>
      </c>
      <c r="D1591" s="25"/>
      <c r="E1591" s="9" t="s">
        <v>16</v>
      </c>
      <c r="F1591" s="12">
        <v>100</v>
      </c>
      <c r="G1591" s="13">
        <v>6.5</v>
      </c>
      <c r="H1591" s="13">
        <v>0</v>
      </c>
      <c r="I1591" s="13">
        <v>0</v>
      </c>
      <c r="J1591" s="11">
        <f>OR(F1591&lt;&gt;0,G1591&lt;&gt;0,H1591&lt;&gt;0,I1591&lt;&gt;0)*(F1591 + (F1591 = 0))*(G1591 + (G1591 = 0))*(H1591 + (H1591 = 0))*(I1591 + (I1591 = 0))</f>
        <v>650</v>
      </c>
      <c r="K1591" s="10"/>
      <c r="L1591" s="10"/>
      <c r="M1591" s="10"/>
    </row>
    <row r="1592" spans="1:13" x14ac:dyDescent="0.25">
      <c r="A1592" s="10"/>
      <c r="B1592" s="10"/>
      <c r="C1592" s="10"/>
      <c r="D1592" s="25"/>
      <c r="E1592" s="10"/>
      <c r="F1592" s="10"/>
      <c r="G1592" s="10"/>
      <c r="H1592" s="10"/>
      <c r="I1592" s="10"/>
      <c r="J1592" s="14" t="s">
        <v>986</v>
      </c>
      <c r="K1592" s="15">
        <f>J1591*1</f>
        <v>650</v>
      </c>
      <c r="L1592" s="13">
        <v>4.6100000000000003</v>
      </c>
      <c r="M1592" s="15">
        <f>ROUND(K1592*L1592,2)</f>
        <v>2996.5</v>
      </c>
    </row>
    <row r="1593" spans="1:13" ht="0.95" customHeight="1" x14ac:dyDescent="0.25">
      <c r="A1593" s="16"/>
      <c r="B1593" s="16"/>
      <c r="C1593" s="16"/>
      <c r="D1593" s="26"/>
      <c r="E1593" s="16"/>
      <c r="F1593" s="16"/>
      <c r="G1593" s="16"/>
      <c r="H1593" s="16"/>
      <c r="I1593" s="16"/>
      <c r="J1593" s="16"/>
      <c r="K1593" s="16"/>
      <c r="L1593" s="16"/>
      <c r="M1593" s="16"/>
    </row>
    <row r="1594" spans="1:13" x14ac:dyDescent="0.25">
      <c r="A1594" s="8" t="s">
        <v>747</v>
      </c>
      <c r="B1594" s="9" t="s">
        <v>19</v>
      </c>
      <c r="C1594" s="9" t="s">
        <v>104</v>
      </c>
      <c r="D1594" s="18" t="s">
        <v>748</v>
      </c>
      <c r="E1594" s="10"/>
      <c r="F1594" s="10"/>
      <c r="G1594" s="10"/>
      <c r="H1594" s="10"/>
      <c r="I1594" s="10"/>
      <c r="J1594" s="10"/>
      <c r="K1594" s="11">
        <f>K1598</f>
        <v>354</v>
      </c>
      <c r="L1594" s="11">
        <f>L1598</f>
        <v>50.65</v>
      </c>
      <c r="M1594" s="11">
        <f>M1598</f>
        <v>17930.099999999999</v>
      </c>
    </row>
    <row r="1595" spans="1:13" ht="191.25" x14ac:dyDescent="0.25">
      <c r="A1595" s="10"/>
      <c r="B1595" s="10"/>
      <c r="C1595" s="10"/>
      <c r="D1595" s="18" t="s">
        <v>749</v>
      </c>
      <c r="E1595" s="10"/>
      <c r="F1595" s="10"/>
      <c r="G1595" s="10"/>
      <c r="H1595" s="10"/>
      <c r="I1595" s="10"/>
      <c r="J1595" s="10"/>
      <c r="K1595" s="10"/>
      <c r="L1595" s="10"/>
      <c r="M1595" s="10"/>
    </row>
    <row r="1596" spans="1:13" x14ac:dyDescent="0.25">
      <c r="A1596" s="10"/>
      <c r="B1596" s="10"/>
      <c r="C1596" s="9" t="s">
        <v>23</v>
      </c>
      <c r="D1596" s="25"/>
      <c r="E1596" s="9" t="s">
        <v>987</v>
      </c>
      <c r="F1596" s="12">
        <v>1</v>
      </c>
      <c r="G1596" s="13">
        <v>186</v>
      </c>
      <c r="H1596" s="13">
        <v>0</v>
      </c>
      <c r="I1596" s="13">
        <v>0</v>
      </c>
      <c r="J1596" s="11">
        <f>OR(F1596&lt;&gt;0,G1596&lt;&gt;0,H1596&lt;&gt;0,I1596&lt;&gt;0)*(F1596 + (F1596 = 0))*(G1596 + (G1596 = 0))*(H1596 + (H1596 = 0))*(I1596 + (I1596 = 0))</f>
        <v>186</v>
      </c>
      <c r="K1596" s="10"/>
      <c r="L1596" s="10"/>
      <c r="M1596" s="10"/>
    </row>
    <row r="1597" spans="1:13" x14ac:dyDescent="0.25">
      <c r="A1597" s="10"/>
      <c r="B1597" s="10"/>
      <c r="C1597" s="9" t="s">
        <v>23</v>
      </c>
      <c r="D1597" s="25"/>
      <c r="E1597" s="9" t="s">
        <v>988</v>
      </c>
      <c r="F1597" s="12">
        <v>1</v>
      </c>
      <c r="G1597" s="13">
        <v>168</v>
      </c>
      <c r="H1597" s="13">
        <v>0</v>
      </c>
      <c r="I1597" s="13">
        <v>0</v>
      </c>
      <c r="J1597" s="11">
        <f>OR(F1597&lt;&gt;0,G1597&lt;&gt;0,H1597&lt;&gt;0,I1597&lt;&gt;0)*(F1597 + (F1597 = 0))*(G1597 + (G1597 = 0))*(H1597 + (H1597 = 0))*(I1597 + (I1597 = 0))</f>
        <v>168</v>
      </c>
      <c r="K1597" s="10"/>
      <c r="L1597" s="10"/>
      <c r="M1597" s="10"/>
    </row>
    <row r="1598" spans="1:13" x14ac:dyDescent="0.25">
      <c r="A1598" s="10"/>
      <c r="B1598" s="10"/>
      <c r="C1598" s="10"/>
      <c r="D1598" s="25"/>
      <c r="E1598" s="10"/>
      <c r="F1598" s="10"/>
      <c r="G1598" s="10"/>
      <c r="H1598" s="10"/>
      <c r="I1598" s="10"/>
      <c r="J1598" s="14" t="s">
        <v>754</v>
      </c>
      <c r="K1598" s="15">
        <f>SUM(J1596:J1597)*1</f>
        <v>354</v>
      </c>
      <c r="L1598" s="13">
        <v>50.65</v>
      </c>
      <c r="M1598" s="15">
        <f>ROUND(K1598*L1598,2)</f>
        <v>17930.099999999999</v>
      </c>
    </row>
    <row r="1599" spans="1:13" ht="0.95" customHeight="1" x14ac:dyDescent="0.25">
      <c r="A1599" s="16"/>
      <c r="B1599" s="16"/>
      <c r="C1599" s="16"/>
      <c r="D1599" s="26"/>
      <c r="E1599" s="16"/>
      <c r="F1599" s="16"/>
      <c r="G1599" s="16"/>
      <c r="H1599" s="16"/>
      <c r="I1599" s="16"/>
      <c r="J1599" s="16"/>
      <c r="K1599" s="16"/>
      <c r="L1599" s="16"/>
      <c r="M1599" s="16"/>
    </row>
    <row r="1600" spans="1:13" x14ac:dyDescent="0.25">
      <c r="A1600" s="8" t="s">
        <v>989</v>
      </c>
      <c r="B1600" s="9" t="s">
        <v>19</v>
      </c>
      <c r="C1600" s="9" t="s">
        <v>141</v>
      </c>
      <c r="D1600" s="18" t="s">
        <v>990</v>
      </c>
      <c r="E1600" s="10"/>
      <c r="F1600" s="10"/>
      <c r="G1600" s="10"/>
      <c r="H1600" s="10"/>
      <c r="I1600" s="10"/>
      <c r="J1600" s="10"/>
      <c r="K1600" s="11">
        <f>K1603</f>
        <v>2</v>
      </c>
      <c r="L1600" s="11">
        <f>L1603</f>
        <v>2361.9899999999998</v>
      </c>
      <c r="M1600" s="11">
        <f>M1603</f>
        <v>4723.9799999999996</v>
      </c>
    </row>
    <row r="1601" spans="1:13" ht="393.75" x14ac:dyDescent="0.25">
      <c r="A1601" s="10"/>
      <c r="B1601" s="10"/>
      <c r="C1601" s="10"/>
      <c r="D1601" s="18" t="s">
        <v>991</v>
      </c>
      <c r="E1601" s="10"/>
      <c r="F1601" s="10"/>
      <c r="G1601" s="10"/>
      <c r="H1601" s="10"/>
      <c r="I1601" s="10"/>
      <c r="J1601" s="10"/>
      <c r="K1601" s="10"/>
      <c r="L1601" s="10"/>
      <c r="M1601" s="10"/>
    </row>
    <row r="1602" spans="1:13" x14ac:dyDescent="0.25">
      <c r="A1602" s="10"/>
      <c r="B1602" s="10"/>
      <c r="C1602" s="9" t="s">
        <v>23</v>
      </c>
      <c r="D1602" s="25"/>
      <c r="E1602" s="9" t="s">
        <v>16</v>
      </c>
      <c r="F1602" s="12">
        <v>2</v>
      </c>
      <c r="G1602" s="13">
        <v>0</v>
      </c>
      <c r="H1602" s="13">
        <v>0</v>
      </c>
      <c r="I1602" s="13">
        <v>0</v>
      </c>
      <c r="J1602" s="11">
        <f>OR(F1602&lt;&gt;0,G1602&lt;&gt;0,H1602&lt;&gt;0,I1602&lt;&gt;0)*(F1602 + (F1602 = 0))*(G1602 + (G1602 = 0))*(H1602 + (H1602 = 0))*(I1602 + (I1602 = 0))</f>
        <v>2</v>
      </c>
      <c r="K1602" s="10"/>
      <c r="L1602" s="10"/>
      <c r="M1602" s="10"/>
    </row>
    <row r="1603" spans="1:13" x14ac:dyDescent="0.25">
      <c r="A1603" s="10"/>
      <c r="B1603" s="10"/>
      <c r="C1603" s="10"/>
      <c r="D1603" s="25"/>
      <c r="E1603" s="10"/>
      <c r="F1603" s="10"/>
      <c r="G1603" s="10"/>
      <c r="H1603" s="10"/>
      <c r="I1603" s="10"/>
      <c r="J1603" s="14" t="s">
        <v>992</v>
      </c>
      <c r="K1603" s="15">
        <f>J1602*1</f>
        <v>2</v>
      </c>
      <c r="L1603" s="13">
        <v>2361.9899999999998</v>
      </c>
      <c r="M1603" s="15">
        <f>ROUND(K1603*L1603,2)</f>
        <v>4723.9799999999996</v>
      </c>
    </row>
    <row r="1604" spans="1:13" ht="0.95" customHeight="1" x14ac:dyDescent="0.25">
      <c r="A1604" s="16"/>
      <c r="B1604" s="16"/>
      <c r="C1604" s="16"/>
      <c r="D1604" s="26"/>
      <c r="E1604" s="16"/>
      <c r="F1604" s="16"/>
      <c r="G1604" s="16"/>
      <c r="H1604" s="16"/>
      <c r="I1604" s="16"/>
      <c r="J1604" s="16"/>
      <c r="K1604" s="16"/>
      <c r="L1604" s="16"/>
      <c r="M1604" s="16"/>
    </row>
    <row r="1605" spans="1:13" x14ac:dyDescent="0.25">
      <c r="A1605" s="8" t="s">
        <v>993</v>
      </c>
      <c r="B1605" s="9" t="s">
        <v>19</v>
      </c>
      <c r="C1605" s="9" t="s">
        <v>608</v>
      </c>
      <c r="D1605" s="18" t="s">
        <v>994</v>
      </c>
      <c r="E1605" s="10"/>
      <c r="F1605" s="10"/>
      <c r="G1605" s="10"/>
      <c r="H1605" s="10"/>
      <c r="I1605" s="10"/>
      <c r="J1605" s="10"/>
      <c r="K1605" s="11">
        <f>K1609</f>
        <v>432</v>
      </c>
      <c r="L1605" s="11">
        <f>L1609</f>
        <v>12.54</v>
      </c>
      <c r="M1605" s="11">
        <f>M1609</f>
        <v>5417.28</v>
      </c>
    </row>
    <row r="1606" spans="1:13" ht="101.25" x14ac:dyDescent="0.25">
      <c r="A1606" s="10"/>
      <c r="B1606" s="10"/>
      <c r="C1606" s="10"/>
      <c r="D1606" s="18" t="s">
        <v>995</v>
      </c>
      <c r="E1606" s="10"/>
      <c r="F1606" s="10"/>
      <c r="G1606" s="10"/>
      <c r="H1606" s="10"/>
      <c r="I1606" s="10"/>
      <c r="J1606" s="10"/>
      <c r="K1606" s="10"/>
      <c r="L1606" s="10"/>
      <c r="M1606" s="10"/>
    </row>
    <row r="1607" spans="1:13" x14ac:dyDescent="0.25">
      <c r="A1607" s="10"/>
      <c r="B1607" s="10"/>
      <c r="C1607" s="9" t="s">
        <v>23</v>
      </c>
      <c r="D1607" s="25"/>
      <c r="E1607" s="9" t="s">
        <v>16</v>
      </c>
      <c r="F1607" s="12"/>
      <c r="G1607" s="13"/>
      <c r="H1607" s="13"/>
      <c r="I1607" s="13"/>
      <c r="J1607" s="13">
        <v>420</v>
      </c>
      <c r="K1607" s="10"/>
      <c r="L1607" s="10"/>
      <c r="M1607" s="10"/>
    </row>
    <row r="1608" spans="1:13" x14ac:dyDescent="0.25">
      <c r="A1608" s="10"/>
      <c r="B1608" s="10"/>
      <c r="C1608" s="9" t="s">
        <v>23</v>
      </c>
      <c r="D1608" s="25"/>
      <c r="E1608" s="9" t="s">
        <v>996</v>
      </c>
      <c r="F1608" s="12">
        <v>12</v>
      </c>
      <c r="G1608" s="13">
        <v>0</v>
      </c>
      <c r="H1608" s="13">
        <v>0</v>
      </c>
      <c r="I1608" s="13">
        <v>0</v>
      </c>
      <c r="J1608" s="11">
        <f>OR(F1608&lt;&gt;0,G1608&lt;&gt;0,H1608&lt;&gt;0,I1608&lt;&gt;0)*(F1608 + (F1608 = 0))*(G1608 + (G1608 = 0))*(H1608 + (H1608 = 0))*(I1608 + (I1608 = 0))</f>
        <v>12</v>
      </c>
      <c r="K1608" s="10"/>
      <c r="L1608" s="10"/>
      <c r="M1608" s="10"/>
    </row>
    <row r="1609" spans="1:13" x14ac:dyDescent="0.25">
      <c r="A1609" s="10"/>
      <c r="B1609" s="10"/>
      <c r="C1609" s="10"/>
      <c r="D1609" s="25"/>
      <c r="E1609" s="10"/>
      <c r="F1609" s="10"/>
      <c r="G1609" s="10"/>
      <c r="H1609" s="10"/>
      <c r="I1609" s="10"/>
      <c r="J1609" s="14" t="s">
        <v>997</v>
      </c>
      <c r="K1609" s="15">
        <f>SUM(J1607:J1608)</f>
        <v>432</v>
      </c>
      <c r="L1609" s="13">
        <v>12.54</v>
      </c>
      <c r="M1609" s="15">
        <f>ROUND(K1609*L1609,2)</f>
        <v>5417.28</v>
      </c>
    </row>
    <row r="1610" spans="1:13" ht="0.95" customHeight="1" x14ac:dyDescent="0.25">
      <c r="A1610" s="16"/>
      <c r="B1610" s="16"/>
      <c r="C1610" s="16"/>
      <c r="D1610" s="26"/>
      <c r="E1610" s="16"/>
      <c r="F1610" s="16"/>
      <c r="G1610" s="16"/>
      <c r="H1610" s="16"/>
      <c r="I1610" s="16"/>
      <c r="J1610" s="16"/>
      <c r="K1610" s="16"/>
      <c r="L1610" s="16"/>
      <c r="M1610" s="16"/>
    </row>
    <row r="1611" spans="1:13" x14ac:dyDescent="0.25">
      <c r="A1611" s="10"/>
      <c r="B1611" s="10"/>
      <c r="C1611" s="10"/>
      <c r="D1611" s="25"/>
      <c r="E1611" s="10"/>
      <c r="F1611" s="10"/>
      <c r="G1611" s="10"/>
      <c r="H1611" s="10"/>
      <c r="I1611" s="10"/>
      <c r="J1611" s="14" t="s">
        <v>998</v>
      </c>
      <c r="K1611" s="17">
        <v>1</v>
      </c>
      <c r="L1611" s="15">
        <f>M1513+M1524+M1535+M1540+M1547+M1552+M1557+M1562+M1567+M1572+M1577+M1582+M1587+M1589+M1594+M1600+M1605</f>
        <v>89589.37</v>
      </c>
      <c r="M1611" s="15">
        <f>ROUND(K1611*L1611,2)</f>
        <v>89589.37</v>
      </c>
    </row>
    <row r="1612" spans="1:13" ht="0.95" customHeight="1" x14ac:dyDescent="0.25">
      <c r="A1612" s="16"/>
      <c r="B1612" s="16"/>
      <c r="C1612" s="16"/>
      <c r="D1612" s="26"/>
      <c r="E1612" s="16"/>
      <c r="F1612" s="16"/>
      <c r="G1612" s="16"/>
      <c r="H1612" s="16"/>
      <c r="I1612" s="16"/>
      <c r="J1612" s="16"/>
      <c r="K1612" s="16"/>
      <c r="L1612" s="16"/>
      <c r="M1612" s="16"/>
    </row>
    <row r="1613" spans="1:13" x14ac:dyDescent="0.25">
      <c r="A1613" s="4" t="s">
        <v>999</v>
      </c>
      <c r="B1613" s="4" t="s">
        <v>15</v>
      </c>
      <c r="C1613" s="4" t="s">
        <v>16</v>
      </c>
      <c r="D1613" s="24" t="s">
        <v>1000</v>
      </c>
      <c r="E1613" s="5"/>
      <c r="F1613" s="5"/>
      <c r="G1613" s="5"/>
      <c r="H1613" s="5"/>
      <c r="I1613" s="5"/>
      <c r="J1613" s="5"/>
      <c r="K1613" s="6">
        <f>K1805</f>
        <v>1</v>
      </c>
      <c r="L1613" s="7">
        <f>L1805</f>
        <v>25815.29</v>
      </c>
      <c r="M1613" s="7">
        <f>M1805</f>
        <v>25815.29</v>
      </c>
    </row>
    <row r="1614" spans="1:13" x14ac:dyDescent="0.25">
      <c r="A1614" s="8" t="s">
        <v>1001</v>
      </c>
      <c r="B1614" s="9" t="s">
        <v>19</v>
      </c>
      <c r="C1614" s="9" t="s">
        <v>104</v>
      </c>
      <c r="D1614" s="18" t="s">
        <v>1002</v>
      </c>
      <c r="E1614" s="10"/>
      <c r="F1614" s="10"/>
      <c r="G1614" s="10"/>
      <c r="H1614" s="10"/>
      <c r="I1614" s="10"/>
      <c r="J1614" s="10"/>
      <c r="K1614" s="11">
        <f>K1639</f>
        <v>216.57</v>
      </c>
      <c r="L1614" s="11">
        <f>L1639</f>
        <v>6.16</v>
      </c>
      <c r="M1614" s="11">
        <f>M1639</f>
        <v>1334.07</v>
      </c>
    </row>
    <row r="1615" spans="1:13" ht="90" x14ac:dyDescent="0.25">
      <c r="A1615" s="10"/>
      <c r="B1615" s="10"/>
      <c r="C1615" s="10"/>
      <c r="D1615" s="18" t="s">
        <v>1003</v>
      </c>
      <c r="E1615" s="10"/>
      <c r="F1615" s="10"/>
      <c r="G1615" s="10"/>
      <c r="H1615" s="10"/>
      <c r="I1615" s="10"/>
      <c r="J1615" s="10"/>
      <c r="K1615" s="10"/>
      <c r="L1615" s="10"/>
      <c r="M1615" s="10"/>
    </row>
    <row r="1616" spans="1:13" x14ac:dyDescent="0.25">
      <c r="A1616" s="10"/>
      <c r="B1616" s="10"/>
      <c r="C1616" s="9" t="s">
        <v>23</v>
      </c>
      <c r="D1616" s="25"/>
      <c r="E1616" s="9" t="s">
        <v>29</v>
      </c>
      <c r="F1616" s="12"/>
      <c r="G1616" s="13"/>
      <c r="H1616" s="13"/>
      <c r="I1616" s="13"/>
      <c r="J1616" s="11">
        <f>OR(F1616&lt;&gt;0,G1616&lt;&gt;0,H1616&lt;&gt;0,I1616&lt;&gt;0)*(F1616 + (F1616 = 0))*(G1616 + (G1616 = 0))*(H1616 + (H1616 = 0))*(I1616 + (I1616 = 0))</f>
        <v>0</v>
      </c>
      <c r="K1616" s="10"/>
      <c r="L1616" s="10"/>
      <c r="M1616" s="10"/>
    </row>
    <row r="1617" spans="1:13" x14ac:dyDescent="0.25">
      <c r="A1617" s="10"/>
      <c r="B1617" s="10"/>
      <c r="C1617" s="9" t="s">
        <v>23</v>
      </c>
      <c r="D1617" s="25"/>
      <c r="E1617" s="9" t="s">
        <v>1004</v>
      </c>
      <c r="F1617" s="12">
        <v>1.5</v>
      </c>
      <c r="G1617" s="13">
        <v>4.25</v>
      </c>
      <c r="H1617" s="13">
        <v>0</v>
      </c>
      <c r="I1617" s="13">
        <v>0</v>
      </c>
      <c r="J1617" s="11">
        <f>OR(F1617&lt;&gt;0,G1617&lt;&gt;0,H1617&lt;&gt;0,I1617&lt;&gt;0)*(F1617 + (F1617 = 0))*(G1617 + (G1617 = 0))*(H1617 + (H1617 = 0))*(I1617 + (I1617 = 0))</f>
        <v>6.38</v>
      </c>
      <c r="K1617" s="10"/>
      <c r="L1617" s="10"/>
      <c r="M1617" s="10"/>
    </row>
    <row r="1618" spans="1:13" x14ac:dyDescent="0.25">
      <c r="A1618" s="10"/>
      <c r="B1618" s="10"/>
      <c r="C1618" s="9" t="s">
        <v>23</v>
      </c>
      <c r="D1618" s="25"/>
      <c r="E1618" s="9" t="s">
        <v>16</v>
      </c>
      <c r="F1618" s="12">
        <v>1.5</v>
      </c>
      <c r="G1618" s="13">
        <v>0.55000000000000004</v>
      </c>
      <c r="H1618" s="13">
        <v>0</v>
      </c>
      <c r="I1618" s="13">
        <v>0</v>
      </c>
      <c r="J1618" s="11">
        <f>OR(F1618&lt;&gt;0,G1618&lt;&gt;0,H1618&lt;&gt;0,I1618&lt;&gt;0)*(F1618 + (F1618 = 0))*(G1618 + (G1618 = 0))*(H1618 + (H1618 = 0))*(I1618 + (I1618 = 0))</f>
        <v>0.83</v>
      </c>
      <c r="K1618" s="10"/>
      <c r="L1618" s="10"/>
      <c r="M1618" s="10"/>
    </row>
    <row r="1619" spans="1:13" x14ac:dyDescent="0.25">
      <c r="A1619" s="10"/>
      <c r="B1619" s="10"/>
      <c r="C1619" s="9" t="s">
        <v>23</v>
      </c>
      <c r="D1619" s="25"/>
      <c r="E1619" s="9" t="s">
        <v>16</v>
      </c>
      <c r="F1619" s="12">
        <v>1.5</v>
      </c>
      <c r="G1619" s="13">
        <v>5.35</v>
      </c>
      <c r="H1619" s="13">
        <v>0</v>
      </c>
      <c r="I1619" s="13">
        <v>0</v>
      </c>
      <c r="J1619" s="11">
        <f>OR(F1619&lt;&gt;0,G1619&lt;&gt;0,H1619&lt;&gt;0,I1619&lt;&gt;0)*(F1619 + (F1619 = 0))*(G1619 + (G1619 = 0))*(H1619 + (H1619 = 0))*(I1619 + (I1619 = 0))</f>
        <v>8.0299999999999994</v>
      </c>
      <c r="K1619" s="10"/>
      <c r="L1619" s="10"/>
      <c r="M1619" s="10"/>
    </row>
    <row r="1620" spans="1:13" x14ac:dyDescent="0.25">
      <c r="A1620" s="10"/>
      <c r="B1620" s="10"/>
      <c r="C1620" s="9" t="s">
        <v>23</v>
      </c>
      <c r="D1620" s="25"/>
      <c r="E1620" s="9" t="s">
        <v>16</v>
      </c>
      <c r="F1620" s="12">
        <v>1.5</v>
      </c>
      <c r="G1620" s="13">
        <v>7.7</v>
      </c>
      <c r="H1620" s="13">
        <v>0</v>
      </c>
      <c r="I1620" s="13">
        <v>0</v>
      </c>
      <c r="J1620" s="11">
        <f>OR(F1620&lt;&gt;0,G1620&lt;&gt;0,H1620&lt;&gt;0,I1620&lt;&gt;0)*(F1620 + (F1620 = 0))*(G1620 + (G1620 = 0))*(H1620 + (H1620 = 0))*(I1620 + (I1620 = 0))</f>
        <v>11.55</v>
      </c>
      <c r="K1620" s="10"/>
      <c r="L1620" s="10"/>
      <c r="M1620" s="10"/>
    </row>
    <row r="1621" spans="1:13" x14ac:dyDescent="0.25">
      <c r="A1621" s="10"/>
      <c r="B1621" s="10"/>
      <c r="C1621" s="9" t="s">
        <v>23</v>
      </c>
      <c r="D1621" s="25"/>
      <c r="E1621" s="9" t="s">
        <v>16</v>
      </c>
      <c r="F1621" s="12">
        <v>1.5</v>
      </c>
      <c r="G1621" s="13">
        <v>4.0999999999999996</v>
      </c>
      <c r="H1621" s="13">
        <v>0</v>
      </c>
      <c r="I1621" s="13">
        <v>0</v>
      </c>
      <c r="J1621" s="11">
        <f>OR(F1621&lt;&gt;0,G1621&lt;&gt;0,H1621&lt;&gt;0,I1621&lt;&gt;0)*(F1621 + (F1621 = 0))*(G1621 + (G1621 = 0))*(H1621 + (H1621 = 0))*(I1621 + (I1621 = 0))</f>
        <v>6.15</v>
      </c>
      <c r="K1621" s="10"/>
      <c r="L1621" s="10"/>
      <c r="M1621" s="10"/>
    </row>
    <row r="1622" spans="1:13" x14ac:dyDescent="0.25">
      <c r="A1622" s="10"/>
      <c r="B1622" s="10"/>
      <c r="C1622" s="9" t="s">
        <v>23</v>
      </c>
      <c r="D1622" s="25"/>
      <c r="E1622" s="9" t="s">
        <v>16</v>
      </c>
      <c r="F1622" s="12">
        <v>1.5</v>
      </c>
      <c r="G1622" s="13">
        <v>4.6500000000000004</v>
      </c>
      <c r="H1622" s="13">
        <v>0</v>
      </c>
      <c r="I1622" s="13">
        <v>0</v>
      </c>
      <c r="J1622" s="11">
        <f>OR(F1622&lt;&gt;0,G1622&lt;&gt;0,H1622&lt;&gt;0,I1622&lt;&gt;0)*(F1622 + (F1622 = 0))*(G1622 + (G1622 = 0))*(H1622 + (H1622 = 0))*(I1622 + (I1622 = 0))</f>
        <v>6.98</v>
      </c>
      <c r="K1622" s="10"/>
      <c r="L1622" s="10"/>
      <c r="M1622" s="10"/>
    </row>
    <row r="1623" spans="1:13" x14ac:dyDescent="0.25">
      <c r="A1623" s="10"/>
      <c r="B1623" s="10"/>
      <c r="C1623" s="9" t="s">
        <v>23</v>
      </c>
      <c r="D1623" s="25"/>
      <c r="E1623" s="9" t="s">
        <v>16</v>
      </c>
      <c r="F1623" s="12">
        <v>19.5</v>
      </c>
      <c r="G1623" s="13">
        <v>2</v>
      </c>
      <c r="H1623" s="13">
        <v>0</v>
      </c>
      <c r="I1623" s="13">
        <v>0</v>
      </c>
      <c r="J1623" s="11">
        <f>OR(F1623&lt;&gt;0,G1623&lt;&gt;0,H1623&lt;&gt;0,I1623&lt;&gt;0)*(F1623 + (F1623 = 0))*(G1623 + (G1623 = 0))*(H1623 + (H1623 = 0))*(I1623 + (I1623 = 0))</f>
        <v>39</v>
      </c>
      <c r="K1623" s="10"/>
      <c r="L1623" s="10"/>
      <c r="M1623" s="10"/>
    </row>
    <row r="1624" spans="1:13" x14ac:dyDescent="0.25">
      <c r="A1624" s="10"/>
      <c r="B1624" s="10"/>
      <c r="C1624" s="9" t="s">
        <v>23</v>
      </c>
      <c r="D1624" s="25"/>
      <c r="E1624" s="9" t="s">
        <v>1005</v>
      </c>
      <c r="F1624" s="12">
        <v>1.5</v>
      </c>
      <c r="G1624" s="13">
        <v>2.15</v>
      </c>
      <c r="H1624" s="13">
        <v>0</v>
      </c>
      <c r="I1624" s="13">
        <v>0</v>
      </c>
      <c r="J1624" s="11">
        <f>OR(F1624&lt;&gt;0,G1624&lt;&gt;0,H1624&lt;&gt;0,I1624&lt;&gt;0)*(F1624 + (F1624 = 0))*(G1624 + (G1624 = 0))*(H1624 + (H1624 = 0))*(I1624 + (I1624 = 0))</f>
        <v>3.23</v>
      </c>
      <c r="K1624" s="10"/>
      <c r="L1624" s="10"/>
      <c r="M1624" s="10"/>
    </row>
    <row r="1625" spans="1:13" x14ac:dyDescent="0.25">
      <c r="A1625" s="10"/>
      <c r="B1625" s="10"/>
      <c r="C1625" s="9" t="s">
        <v>23</v>
      </c>
      <c r="D1625" s="25"/>
      <c r="E1625" s="9" t="s">
        <v>16</v>
      </c>
      <c r="F1625" s="12">
        <v>1.5</v>
      </c>
      <c r="G1625" s="13">
        <v>5</v>
      </c>
      <c r="H1625" s="13">
        <v>0</v>
      </c>
      <c r="I1625" s="13">
        <v>0</v>
      </c>
      <c r="J1625" s="11">
        <f>OR(F1625&lt;&gt;0,G1625&lt;&gt;0,H1625&lt;&gt;0,I1625&lt;&gt;0)*(F1625 + (F1625 = 0))*(G1625 + (G1625 = 0))*(H1625 + (H1625 = 0))*(I1625 + (I1625 = 0))</f>
        <v>7.5</v>
      </c>
      <c r="K1625" s="10"/>
      <c r="L1625" s="10"/>
      <c r="M1625" s="10"/>
    </row>
    <row r="1626" spans="1:13" x14ac:dyDescent="0.25">
      <c r="A1626" s="10"/>
      <c r="B1626" s="10"/>
      <c r="C1626" s="9" t="s">
        <v>23</v>
      </c>
      <c r="D1626" s="25"/>
      <c r="E1626" s="9" t="s">
        <v>16</v>
      </c>
      <c r="F1626" s="12">
        <v>1.5</v>
      </c>
      <c r="G1626" s="13">
        <v>3.95</v>
      </c>
      <c r="H1626" s="13">
        <v>0</v>
      </c>
      <c r="I1626" s="13">
        <v>0</v>
      </c>
      <c r="J1626" s="11">
        <f>OR(F1626&lt;&gt;0,G1626&lt;&gt;0,H1626&lt;&gt;0,I1626&lt;&gt;0)*(F1626 + (F1626 = 0))*(G1626 + (G1626 = 0))*(H1626 + (H1626 = 0))*(I1626 + (I1626 = 0))</f>
        <v>5.93</v>
      </c>
      <c r="K1626" s="10"/>
      <c r="L1626" s="10"/>
      <c r="M1626" s="10"/>
    </row>
    <row r="1627" spans="1:13" x14ac:dyDescent="0.25">
      <c r="A1627" s="10"/>
      <c r="B1627" s="10"/>
      <c r="C1627" s="9" t="s">
        <v>23</v>
      </c>
      <c r="D1627" s="25"/>
      <c r="E1627" s="9" t="s">
        <v>16</v>
      </c>
      <c r="F1627" s="12">
        <v>1.5</v>
      </c>
      <c r="G1627" s="13">
        <v>4.2</v>
      </c>
      <c r="H1627" s="13">
        <v>0</v>
      </c>
      <c r="I1627" s="13">
        <v>0</v>
      </c>
      <c r="J1627" s="11">
        <f>OR(F1627&lt;&gt;0,G1627&lt;&gt;0,H1627&lt;&gt;0,I1627&lt;&gt;0)*(F1627 + (F1627 = 0))*(G1627 + (G1627 = 0))*(H1627 + (H1627 = 0))*(I1627 + (I1627 = 0))</f>
        <v>6.3</v>
      </c>
      <c r="K1627" s="10"/>
      <c r="L1627" s="10"/>
      <c r="M1627" s="10"/>
    </row>
    <row r="1628" spans="1:13" x14ac:dyDescent="0.25">
      <c r="A1628" s="10"/>
      <c r="B1628" s="10"/>
      <c r="C1628" s="9" t="s">
        <v>23</v>
      </c>
      <c r="D1628" s="25"/>
      <c r="E1628" s="9" t="s">
        <v>16</v>
      </c>
      <c r="F1628" s="12">
        <v>1.5</v>
      </c>
      <c r="G1628" s="13">
        <v>1.2</v>
      </c>
      <c r="H1628" s="13">
        <v>0</v>
      </c>
      <c r="I1628" s="13">
        <v>0</v>
      </c>
      <c r="J1628" s="11">
        <f>OR(F1628&lt;&gt;0,G1628&lt;&gt;0,H1628&lt;&gt;0,I1628&lt;&gt;0)*(F1628 + (F1628 = 0))*(G1628 + (G1628 = 0))*(H1628 + (H1628 = 0))*(I1628 + (I1628 = 0))</f>
        <v>1.8</v>
      </c>
      <c r="K1628" s="10"/>
      <c r="L1628" s="10"/>
      <c r="M1628" s="10"/>
    </row>
    <row r="1629" spans="1:13" x14ac:dyDescent="0.25">
      <c r="A1629" s="10"/>
      <c r="B1629" s="10"/>
      <c r="C1629" s="9" t="s">
        <v>23</v>
      </c>
      <c r="D1629" s="25"/>
      <c r="E1629" s="9" t="s">
        <v>16</v>
      </c>
      <c r="F1629" s="12">
        <v>10.5</v>
      </c>
      <c r="G1629" s="13">
        <v>2</v>
      </c>
      <c r="H1629" s="13">
        <v>0</v>
      </c>
      <c r="I1629" s="13">
        <v>0</v>
      </c>
      <c r="J1629" s="11">
        <f>OR(F1629&lt;&gt;0,G1629&lt;&gt;0,H1629&lt;&gt;0,I1629&lt;&gt;0)*(F1629 + (F1629 = 0))*(G1629 + (G1629 = 0))*(H1629 + (H1629 = 0))*(I1629 + (I1629 = 0))</f>
        <v>21</v>
      </c>
      <c r="K1629" s="10"/>
      <c r="L1629" s="10"/>
      <c r="M1629" s="10"/>
    </row>
    <row r="1630" spans="1:13" x14ac:dyDescent="0.25">
      <c r="A1630" s="10"/>
      <c r="B1630" s="10"/>
      <c r="C1630" s="9" t="s">
        <v>23</v>
      </c>
      <c r="D1630" s="25"/>
      <c r="E1630" s="9" t="s">
        <v>625</v>
      </c>
      <c r="F1630" s="12"/>
      <c r="G1630" s="13"/>
      <c r="H1630" s="13"/>
      <c r="I1630" s="13"/>
      <c r="J1630" s="11">
        <f>OR(F1630&lt;&gt;0,G1630&lt;&gt;0,H1630&lt;&gt;0,I1630&lt;&gt;0)*(F1630 + (F1630 = 0))*(G1630 + (G1630 = 0))*(H1630 + (H1630 = 0))*(I1630 + (I1630 = 0))</f>
        <v>0</v>
      </c>
      <c r="K1630" s="10"/>
      <c r="L1630" s="10"/>
      <c r="M1630" s="10"/>
    </row>
    <row r="1631" spans="1:13" x14ac:dyDescent="0.25">
      <c r="A1631" s="10"/>
      <c r="B1631" s="10"/>
      <c r="C1631" s="9" t="s">
        <v>23</v>
      </c>
      <c r="D1631" s="25"/>
      <c r="E1631" s="9" t="s">
        <v>1004</v>
      </c>
      <c r="F1631" s="12">
        <v>1.5</v>
      </c>
      <c r="G1631" s="13">
        <v>7.05</v>
      </c>
      <c r="H1631" s="13">
        <v>0</v>
      </c>
      <c r="I1631" s="13">
        <v>0</v>
      </c>
      <c r="J1631" s="11">
        <f>OR(F1631&lt;&gt;0,G1631&lt;&gt;0,H1631&lt;&gt;0,I1631&lt;&gt;0)*(F1631 + (F1631 = 0))*(G1631 + (G1631 = 0))*(H1631 + (H1631 = 0))*(I1631 + (I1631 = 0))</f>
        <v>10.58</v>
      </c>
      <c r="K1631" s="10"/>
      <c r="L1631" s="10"/>
      <c r="M1631" s="10"/>
    </row>
    <row r="1632" spans="1:13" x14ac:dyDescent="0.25">
      <c r="A1632" s="10"/>
      <c r="B1632" s="10"/>
      <c r="C1632" s="9" t="s">
        <v>23</v>
      </c>
      <c r="D1632" s="25"/>
      <c r="E1632" s="9" t="s">
        <v>16</v>
      </c>
      <c r="F1632" s="12">
        <v>1.5</v>
      </c>
      <c r="G1632" s="13">
        <v>5.75</v>
      </c>
      <c r="H1632" s="13">
        <v>0</v>
      </c>
      <c r="I1632" s="13">
        <v>0</v>
      </c>
      <c r="J1632" s="11">
        <f>OR(F1632&lt;&gt;0,G1632&lt;&gt;0,H1632&lt;&gt;0,I1632&lt;&gt;0)*(F1632 + (F1632 = 0))*(G1632 + (G1632 = 0))*(H1632 + (H1632 = 0))*(I1632 + (I1632 = 0))</f>
        <v>8.6300000000000008</v>
      </c>
      <c r="K1632" s="10"/>
      <c r="L1632" s="10"/>
      <c r="M1632" s="10"/>
    </row>
    <row r="1633" spans="1:13" x14ac:dyDescent="0.25">
      <c r="A1633" s="10"/>
      <c r="B1633" s="10"/>
      <c r="C1633" s="9" t="s">
        <v>23</v>
      </c>
      <c r="D1633" s="25"/>
      <c r="E1633" s="9" t="s">
        <v>16</v>
      </c>
      <c r="F1633" s="12">
        <v>1.5</v>
      </c>
      <c r="G1633" s="13">
        <v>3.1</v>
      </c>
      <c r="H1633" s="13">
        <v>0</v>
      </c>
      <c r="I1633" s="13">
        <v>0</v>
      </c>
      <c r="J1633" s="11">
        <f>OR(F1633&lt;&gt;0,G1633&lt;&gt;0,H1633&lt;&gt;0,I1633&lt;&gt;0)*(F1633 + (F1633 = 0))*(G1633 + (G1633 = 0))*(H1633 + (H1633 = 0))*(I1633 + (I1633 = 0))</f>
        <v>4.6500000000000004</v>
      </c>
      <c r="K1633" s="10"/>
      <c r="L1633" s="10"/>
      <c r="M1633" s="10"/>
    </row>
    <row r="1634" spans="1:13" x14ac:dyDescent="0.25">
      <c r="A1634" s="10"/>
      <c r="B1634" s="10"/>
      <c r="C1634" s="9" t="s">
        <v>23</v>
      </c>
      <c r="D1634" s="25"/>
      <c r="E1634" s="9" t="s">
        <v>16</v>
      </c>
      <c r="F1634" s="12">
        <v>16.5</v>
      </c>
      <c r="G1634" s="13">
        <v>2</v>
      </c>
      <c r="H1634" s="13">
        <v>0</v>
      </c>
      <c r="I1634" s="13">
        <v>0</v>
      </c>
      <c r="J1634" s="11">
        <f>OR(F1634&lt;&gt;0,G1634&lt;&gt;0,H1634&lt;&gt;0,I1634&lt;&gt;0)*(F1634 + (F1634 = 0))*(G1634 + (G1634 = 0))*(H1634 + (H1634 = 0))*(I1634 + (I1634 = 0))</f>
        <v>33</v>
      </c>
      <c r="K1634" s="10"/>
      <c r="L1634" s="10"/>
      <c r="M1634" s="10"/>
    </row>
    <row r="1635" spans="1:13" x14ac:dyDescent="0.25">
      <c r="A1635" s="10"/>
      <c r="B1635" s="10"/>
      <c r="C1635" s="9" t="s">
        <v>23</v>
      </c>
      <c r="D1635" s="25"/>
      <c r="E1635" s="9" t="s">
        <v>1005</v>
      </c>
      <c r="F1635" s="12">
        <v>1.5</v>
      </c>
      <c r="G1635" s="13">
        <v>2.4500000000000002</v>
      </c>
      <c r="H1635" s="13">
        <v>0</v>
      </c>
      <c r="I1635" s="13">
        <v>0</v>
      </c>
      <c r="J1635" s="11">
        <f>OR(F1635&lt;&gt;0,G1635&lt;&gt;0,H1635&lt;&gt;0,I1635&lt;&gt;0)*(F1635 + (F1635 = 0))*(G1635 + (G1635 = 0))*(H1635 + (H1635 = 0))*(I1635 + (I1635 = 0))</f>
        <v>3.68</v>
      </c>
      <c r="K1635" s="10"/>
      <c r="L1635" s="10"/>
      <c r="M1635" s="10"/>
    </row>
    <row r="1636" spans="1:13" x14ac:dyDescent="0.25">
      <c r="A1636" s="10"/>
      <c r="B1636" s="10"/>
      <c r="C1636" s="9" t="s">
        <v>23</v>
      </c>
      <c r="D1636" s="25"/>
      <c r="E1636" s="9" t="s">
        <v>16</v>
      </c>
      <c r="F1636" s="12">
        <v>1.5</v>
      </c>
      <c r="G1636" s="13">
        <v>0</v>
      </c>
      <c r="H1636" s="13">
        <v>2.4</v>
      </c>
      <c r="I1636" s="13">
        <v>0</v>
      </c>
      <c r="J1636" s="11">
        <f>OR(F1636&lt;&gt;0,G1636&lt;&gt;0,H1636&lt;&gt;0,I1636&lt;&gt;0)*(F1636 + (F1636 = 0))*(G1636 + (G1636 = 0))*(H1636 + (H1636 = 0))*(I1636 + (I1636 = 0))</f>
        <v>3.6</v>
      </c>
      <c r="K1636" s="10"/>
      <c r="L1636" s="10"/>
      <c r="M1636" s="10"/>
    </row>
    <row r="1637" spans="1:13" x14ac:dyDescent="0.25">
      <c r="A1637" s="10"/>
      <c r="B1637" s="10"/>
      <c r="C1637" s="9" t="s">
        <v>23</v>
      </c>
      <c r="D1637" s="25"/>
      <c r="E1637" s="9" t="s">
        <v>16</v>
      </c>
      <c r="F1637" s="12">
        <v>1.5</v>
      </c>
      <c r="G1637" s="13">
        <v>6.5</v>
      </c>
      <c r="H1637" s="13">
        <v>0</v>
      </c>
      <c r="I1637" s="13">
        <v>0</v>
      </c>
      <c r="J1637" s="11">
        <f>OR(F1637&lt;&gt;0,G1637&lt;&gt;0,H1637&lt;&gt;0,I1637&lt;&gt;0)*(F1637 + (F1637 = 0))*(G1637 + (G1637 = 0))*(H1637 + (H1637 = 0))*(I1637 + (I1637 = 0))</f>
        <v>9.75</v>
      </c>
      <c r="K1637" s="10"/>
      <c r="L1637" s="10"/>
      <c r="M1637" s="10"/>
    </row>
    <row r="1638" spans="1:13" x14ac:dyDescent="0.25">
      <c r="A1638" s="10"/>
      <c r="B1638" s="10"/>
      <c r="C1638" s="9" t="s">
        <v>23</v>
      </c>
      <c r="D1638" s="25"/>
      <c r="E1638" s="9" t="s">
        <v>16</v>
      </c>
      <c r="F1638" s="12">
        <v>9</v>
      </c>
      <c r="G1638" s="13">
        <v>2</v>
      </c>
      <c r="H1638" s="13">
        <v>0</v>
      </c>
      <c r="I1638" s="13">
        <v>0</v>
      </c>
      <c r="J1638" s="11">
        <f>OR(F1638&lt;&gt;0,G1638&lt;&gt;0,H1638&lt;&gt;0,I1638&lt;&gt;0)*(F1638 + (F1638 = 0))*(G1638 + (G1638 = 0))*(H1638 + (H1638 = 0))*(I1638 + (I1638 = 0))</f>
        <v>18</v>
      </c>
      <c r="K1638" s="10"/>
      <c r="L1638" s="10"/>
      <c r="M1638" s="10"/>
    </row>
    <row r="1639" spans="1:13" x14ac:dyDescent="0.25">
      <c r="A1639" s="10"/>
      <c r="B1639" s="10"/>
      <c r="C1639" s="10"/>
      <c r="D1639" s="25"/>
      <c r="E1639" s="10"/>
      <c r="F1639" s="10"/>
      <c r="G1639" s="10"/>
      <c r="H1639" s="10"/>
      <c r="I1639" s="10"/>
      <c r="J1639" s="14" t="s">
        <v>1006</v>
      </c>
      <c r="K1639" s="15">
        <f>SUM(J1616:J1638)</f>
        <v>216.57</v>
      </c>
      <c r="L1639" s="13">
        <v>6.16</v>
      </c>
      <c r="M1639" s="15">
        <f>ROUND(K1639*L1639,2)</f>
        <v>1334.07</v>
      </c>
    </row>
    <row r="1640" spans="1:13" ht="0.95" customHeight="1" x14ac:dyDescent="0.25">
      <c r="A1640" s="16"/>
      <c r="B1640" s="16"/>
      <c r="C1640" s="16"/>
      <c r="D1640" s="26"/>
      <c r="E1640" s="16"/>
      <c r="F1640" s="16"/>
      <c r="G1640" s="16"/>
      <c r="H1640" s="16"/>
      <c r="I1640" s="16"/>
      <c r="J1640" s="16"/>
      <c r="K1640" s="16"/>
      <c r="L1640" s="16"/>
      <c r="M1640" s="16"/>
    </row>
    <row r="1641" spans="1:13" x14ac:dyDescent="0.25">
      <c r="A1641" s="8" t="s">
        <v>1007</v>
      </c>
      <c r="B1641" s="9" t="s">
        <v>19</v>
      </c>
      <c r="C1641" s="9" t="s">
        <v>104</v>
      </c>
      <c r="D1641" s="18" t="s">
        <v>1008</v>
      </c>
      <c r="E1641" s="10"/>
      <c r="F1641" s="10"/>
      <c r="G1641" s="10"/>
      <c r="H1641" s="10"/>
      <c r="I1641" s="10"/>
      <c r="J1641" s="10"/>
      <c r="K1641" s="11">
        <f>K1650</f>
        <v>50.26</v>
      </c>
      <c r="L1641" s="11">
        <f>L1650</f>
        <v>8.0500000000000007</v>
      </c>
      <c r="M1641" s="11">
        <f>M1650</f>
        <v>404.59</v>
      </c>
    </row>
    <row r="1642" spans="1:13" ht="112.5" x14ac:dyDescent="0.25">
      <c r="A1642" s="10"/>
      <c r="B1642" s="10"/>
      <c r="C1642" s="10"/>
      <c r="D1642" s="18" t="s">
        <v>1009</v>
      </c>
      <c r="E1642" s="10"/>
      <c r="F1642" s="10"/>
      <c r="G1642" s="10"/>
      <c r="H1642" s="10"/>
      <c r="I1642" s="10"/>
      <c r="J1642" s="10"/>
      <c r="K1642" s="10"/>
      <c r="L1642" s="10"/>
      <c r="M1642" s="10"/>
    </row>
    <row r="1643" spans="1:13" x14ac:dyDescent="0.25">
      <c r="A1643" s="10"/>
      <c r="B1643" s="10"/>
      <c r="C1643" s="9" t="s">
        <v>23</v>
      </c>
      <c r="D1643" s="25"/>
      <c r="E1643" s="9" t="s">
        <v>29</v>
      </c>
      <c r="F1643" s="12"/>
      <c r="G1643" s="13"/>
      <c r="H1643" s="13"/>
      <c r="I1643" s="13"/>
      <c r="J1643" s="11">
        <f>OR(F1643&lt;&gt;0,G1643&lt;&gt;0,H1643&lt;&gt;0,I1643&lt;&gt;0)*(F1643 + (F1643 = 0))*(G1643 + (G1643 = 0))*(H1643 + (H1643 = 0))*(I1643 + (I1643 = 0))</f>
        <v>0</v>
      </c>
      <c r="K1643" s="10"/>
      <c r="L1643" s="10"/>
      <c r="M1643" s="10"/>
    </row>
    <row r="1644" spans="1:13" x14ac:dyDescent="0.25">
      <c r="A1644" s="10"/>
      <c r="B1644" s="10"/>
      <c r="C1644" s="9" t="s">
        <v>23</v>
      </c>
      <c r="D1644" s="25"/>
      <c r="E1644" s="9" t="s">
        <v>1004</v>
      </c>
      <c r="F1644" s="12">
        <v>1.5</v>
      </c>
      <c r="G1644" s="13">
        <v>11.1</v>
      </c>
      <c r="H1644" s="13">
        <v>0</v>
      </c>
      <c r="I1644" s="13">
        <v>0</v>
      </c>
      <c r="J1644" s="11">
        <f>OR(F1644&lt;&gt;0,G1644&lt;&gt;0,H1644&lt;&gt;0,I1644&lt;&gt;0)*(F1644 + (F1644 = 0))*(G1644 + (G1644 = 0))*(H1644 + (H1644 = 0))*(I1644 + (I1644 = 0))</f>
        <v>16.649999999999999</v>
      </c>
      <c r="K1644" s="10"/>
      <c r="L1644" s="10"/>
      <c r="M1644" s="10"/>
    </row>
    <row r="1645" spans="1:13" x14ac:dyDescent="0.25">
      <c r="A1645" s="10"/>
      <c r="B1645" s="10"/>
      <c r="C1645" s="9" t="s">
        <v>23</v>
      </c>
      <c r="D1645" s="25"/>
      <c r="E1645" s="9" t="s">
        <v>1005</v>
      </c>
      <c r="F1645" s="12">
        <v>1.5</v>
      </c>
      <c r="G1645" s="13">
        <v>12.2</v>
      </c>
      <c r="H1645" s="13">
        <v>0</v>
      </c>
      <c r="I1645" s="13">
        <v>0</v>
      </c>
      <c r="J1645" s="11">
        <f>OR(F1645&lt;&gt;0,G1645&lt;&gt;0,H1645&lt;&gt;0,I1645&lt;&gt;0)*(F1645 + (F1645 = 0))*(G1645 + (G1645 = 0))*(H1645 + (H1645 = 0))*(I1645 + (I1645 = 0))</f>
        <v>18.3</v>
      </c>
      <c r="K1645" s="10"/>
      <c r="L1645" s="10"/>
      <c r="M1645" s="10"/>
    </row>
    <row r="1646" spans="1:13" x14ac:dyDescent="0.25">
      <c r="A1646" s="10"/>
      <c r="B1646" s="10"/>
      <c r="C1646" s="9" t="s">
        <v>23</v>
      </c>
      <c r="D1646" s="25"/>
      <c r="E1646" s="9" t="s">
        <v>321</v>
      </c>
      <c r="F1646" s="12"/>
      <c r="G1646" s="13"/>
      <c r="H1646" s="13"/>
      <c r="I1646" s="13"/>
      <c r="J1646" s="11">
        <f>OR(F1646&lt;&gt;0,G1646&lt;&gt;0,H1646&lt;&gt;0,I1646&lt;&gt;0)*(F1646 + (F1646 = 0))*(G1646 + (G1646 = 0))*(H1646 + (H1646 = 0))*(I1646 + (I1646 = 0))</f>
        <v>0</v>
      </c>
      <c r="K1646" s="10"/>
      <c r="L1646" s="10"/>
      <c r="M1646" s="10"/>
    </row>
    <row r="1647" spans="1:13" x14ac:dyDescent="0.25">
      <c r="A1647" s="10"/>
      <c r="B1647" s="10"/>
      <c r="C1647" s="9" t="s">
        <v>23</v>
      </c>
      <c r="D1647" s="25"/>
      <c r="E1647" s="9" t="s">
        <v>1005</v>
      </c>
      <c r="F1647" s="12">
        <v>1.5</v>
      </c>
      <c r="G1647" s="13">
        <v>2.25</v>
      </c>
      <c r="H1647" s="13">
        <v>0</v>
      </c>
      <c r="I1647" s="13">
        <v>0</v>
      </c>
      <c r="J1647" s="11">
        <f>OR(F1647&lt;&gt;0,G1647&lt;&gt;0,H1647&lt;&gt;0,I1647&lt;&gt;0)*(F1647 + (F1647 = 0))*(G1647 + (G1647 = 0))*(H1647 + (H1647 = 0))*(I1647 + (I1647 = 0))</f>
        <v>3.38</v>
      </c>
      <c r="K1647" s="10"/>
      <c r="L1647" s="10"/>
      <c r="M1647" s="10"/>
    </row>
    <row r="1648" spans="1:13" x14ac:dyDescent="0.25">
      <c r="A1648" s="10"/>
      <c r="B1648" s="10"/>
      <c r="C1648" s="9" t="s">
        <v>23</v>
      </c>
      <c r="D1648" s="25"/>
      <c r="E1648" s="9" t="s">
        <v>16</v>
      </c>
      <c r="F1648" s="12">
        <v>1.5</v>
      </c>
      <c r="G1648" s="13">
        <v>5.7</v>
      </c>
      <c r="H1648" s="13">
        <v>0</v>
      </c>
      <c r="I1648" s="13">
        <v>0</v>
      </c>
      <c r="J1648" s="11">
        <f>OR(F1648&lt;&gt;0,G1648&lt;&gt;0,H1648&lt;&gt;0,I1648&lt;&gt;0)*(F1648 + (F1648 = 0))*(G1648 + (G1648 = 0))*(H1648 + (H1648 = 0))*(I1648 + (I1648 = 0))</f>
        <v>8.5500000000000007</v>
      </c>
      <c r="K1648" s="10"/>
      <c r="L1648" s="10"/>
      <c r="M1648" s="10"/>
    </row>
    <row r="1649" spans="1:13" x14ac:dyDescent="0.25">
      <c r="A1649" s="10"/>
      <c r="B1649" s="10"/>
      <c r="C1649" s="9" t="s">
        <v>23</v>
      </c>
      <c r="D1649" s="25"/>
      <c r="E1649" s="9" t="s">
        <v>1005</v>
      </c>
      <c r="F1649" s="12">
        <v>1.5</v>
      </c>
      <c r="G1649" s="13">
        <v>2.25</v>
      </c>
      <c r="H1649" s="13">
        <v>0</v>
      </c>
      <c r="I1649" s="13">
        <v>0</v>
      </c>
      <c r="J1649" s="11">
        <f>OR(F1649&lt;&gt;0,G1649&lt;&gt;0,H1649&lt;&gt;0,I1649&lt;&gt;0)*(F1649 + (F1649 = 0))*(G1649 + (G1649 = 0))*(H1649 + (H1649 = 0))*(I1649 + (I1649 = 0))</f>
        <v>3.38</v>
      </c>
      <c r="K1649" s="10"/>
      <c r="L1649" s="10"/>
      <c r="M1649" s="10"/>
    </row>
    <row r="1650" spans="1:13" x14ac:dyDescent="0.25">
      <c r="A1650" s="10"/>
      <c r="B1650" s="10"/>
      <c r="C1650" s="10"/>
      <c r="D1650" s="25"/>
      <c r="E1650" s="10"/>
      <c r="F1650" s="10"/>
      <c r="G1650" s="10"/>
      <c r="H1650" s="10"/>
      <c r="I1650" s="10"/>
      <c r="J1650" s="14" t="s">
        <v>1010</v>
      </c>
      <c r="K1650" s="15">
        <f>SUM(J1643:J1649)</f>
        <v>50.26</v>
      </c>
      <c r="L1650" s="13">
        <v>8.0500000000000007</v>
      </c>
      <c r="M1650" s="15">
        <f>ROUND(K1650*L1650,2)</f>
        <v>404.59</v>
      </c>
    </row>
    <row r="1651" spans="1:13" ht="0.95" customHeight="1" x14ac:dyDescent="0.25">
      <c r="A1651" s="16"/>
      <c r="B1651" s="16"/>
      <c r="C1651" s="16"/>
      <c r="D1651" s="26"/>
      <c r="E1651" s="16"/>
      <c r="F1651" s="16"/>
      <c r="G1651" s="16"/>
      <c r="H1651" s="16"/>
      <c r="I1651" s="16"/>
      <c r="J1651" s="16"/>
      <c r="K1651" s="16"/>
      <c r="L1651" s="16"/>
      <c r="M1651" s="16"/>
    </row>
    <row r="1652" spans="1:13" x14ac:dyDescent="0.25">
      <c r="A1652" s="8" t="s">
        <v>1011</v>
      </c>
      <c r="B1652" s="9" t="s">
        <v>19</v>
      </c>
      <c r="C1652" s="9" t="s">
        <v>104</v>
      </c>
      <c r="D1652" s="18" t="s">
        <v>1012</v>
      </c>
      <c r="E1652" s="10"/>
      <c r="F1652" s="10"/>
      <c r="G1652" s="10"/>
      <c r="H1652" s="10"/>
      <c r="I1652" s="10"/>
      <c r="J1652" s="10"/>
      <c r="K1652" s="11">
        <f>K1672</f>
        <v>203.11</v>
      </c>
      <c r="L1652" s="11">
        <f>L1672</f>
        <v>8.19</v>
      </c>
      <c r="M1652" s="11">
        <f>M1672</f>
        <v>1663.47</v>
      </c>
    </row>
    <row r="1653" spans="1:13" ht="90" x14ac:dyDescent="0.25">
      <c r="A1653" s="10"/>
      <c r="B1653" s="10"/>
      <c r="C1653" s="10"/>
      <c r="D1653" s="18" t="s">
        <v>1013</v>
      </c>
      <c r="E1653" s="10"/>
      <c r="F1653" s="10"/>
      <c r="G1653" s="10"/>
      <c r="H1653" s="10"/>
      <c r="I1653" s="10"/>
      <c r="J1653" s="10"/>
      <c r="K1653" s="10"/>
      <c r="L1653" s="10"/>
      <c r="M1653" s="10"/>
    </row>
    <row r="1654" spans="1:13" x14ac:dyDescent="0.25">
      <c r="A1654" s="10"/>
      <c r="B1654" s="10"/>
      <c r="C1654" s="9" t="s">
        <v>23</v>
      </c>
      <c r="D1654" s="25"/>
      <c r="E1654" s="9" t="s">
        <v>1014</v>
      </c>
      <c r="F1654" s="12"/>
      <c r="G1654" s="13"/>
      <c r="H1654" s="13"/>
      <c r="I1654" s="13"/>
      <c r="J1654" s="11">
        <f>OR(F1654&lt;&gt;0,G1654&lt;&gt;0,H1654&lt;&gt;0,I1654&lt;&gt;0)*(F1654 + (F1654 = 0))*(G1654 + (G1654 = 0))*(H1654 + (H1654 = 0))*(I1654 + (I1654 = 0))</f>
        <v>0</v>
      </c>
      <c r="K1654" s="10"/>
      <c r="L1654" s="10"/>
      <c r="M1654" s="10"/>
    </row>
    <row r="1655" spans="1:13" x14ac:dyDescent="0.25">
      <c r="A1655" s="10"/>
      <c r="B1655" s="10"/>
      <c r="C1655" s="9" t="s">
        <v>23</v>
      </c>
      <c r="D1655" s="25"/>
      <c r="E1655" s="9" t="s">
        <v>1004</v>
      </c>
      <c r="F1655" s="12">
        <v>1.5</v>
      </c>
      <c r="G1655" s="13">
        <v>11.4</v>
      </c>
      <c r="H1655" s="13">
        <v>0</v>
      </c>
      <c r="I1655" s="13">
        <v>0</v>
      </c>
      <c r="J1655" s="11">
        <f>OR(F1655&lt;&gt;0,G1655&lt;&gt;0,H1655&lt;&gt;0,I1655&lt;&gt;0)*(F1655 + (F1655 = 0))*(G1655 + (G1655 = 0))*(H1655 + (H1655 = 0))*(I1655 + (I1655 = 0))</f>
        <v>17.100000000000001</v>
      </c>
      <c r="K1655" s="10"/>
      <c r="L1655" s="10"/>
      <c r="M1655" s="10"/>
    </row>
    <row r="1656" spans="1:13" x14ac:dyDescent="0.25">
      <c r="A1656" s="10"/>
      <c r="B1656" s="10"/>
      <c r="C1656" s="9" t="s">
        <v>23</v>
      </c>
      <c r="D1656" s="25"/>
      <c r="E1656" s="9" t="s">
        <v>16</v>
      </c>
      <c r="F1656" s="12">
        <v>1.5</v>
      </c>
      <c r="G1656" s="13">
        <v>3.7</v>
      </c>
      <c r="H1656" s="13">
        <v>0</v>
      </c>
      <c r="I1656" s="13">
        <v>0</v>
      </c>
      <c r="J1656" s="11">
        <f>OR(F1656&lt;&gt;0,G1656&lt;&gt;0,H1656&lt;&gt;0,I1656&lt;&gt;0)*(F1656 + (F1656 = 0))*(G1656 + (G1656 = 0))*(H1656 + (H1656 = 0))*(I1656 + (I1656 = 0))</f>
        <v>5.55</v>
      </c>
      <c r="K1656" s="10"/>
      <c r="L1656" s="10"/>
      <c r="M1656" s="10"/>
    </row>
    <row r="1657" spans="1:13" x14ac:dyDescent="0.25">
      <c r="A1657" s="10"/>
      <c r="B1657" s="10"/>
      <c r="C1657" s="9" t="s">
        <v>23</v>
      </c>
      <c r="D1657" s="25"/>
      <c r="E1657" s="9" t="s">
        <v>16</v>
      </c>
      <c r="F1657" s="12">
        <v>1.51</v>
      </c>
      <c r="G1657" s="13">
        <v>2.5</v>
      </c>
      <c r="H1657" s="13">
        <v>0</v>
      </c>
      <c r="I1657" s="13">
        <v>0</v>
      </c>
      <c r="J1657" s="11">
        <f>OR(F1657&lt;&gt;0,G1657&lt;&gt;0,H1657&lt;&gt;0,I1657&lt;&gt;0)*(F1657 + (F1657 = 0))*(G1657 + (G1657 = 0))*(H1657 + (H1657 = 0))*(I1657 + (I1657 = 0))</f>
        <v>3.78</v>
      </c>
      <c r="K1657" s="10"/>
      <c r="L1657" s="10"/>
      <c r="M1657" s="10"/>
    </row>
    <row r="1658" spans="1:13" x14ac:dyDescent="0.25">
      <c r="A1658" s="10"/>
      <c r="B1658" s="10"/>
      <c r="C1658" s="9" t="s">
        <v>23</v>
      </c>
      <c r="D1658" s="25"/>
      <c r="E1658" s="9" t="s">
        <v>16</v>
      </c>
      <c r="F1658" s="12">
        <v>3</v>
      </c>
      <c r="G1658" s="13">
        <v>2</v>
      </c>
      <c r="H1658" s="13">
        <v>0</v>
      </c>
      <c r="I1658" s="13">
        <v>0</v>
      </c>
      <c r="J1658" s="11">
        <f>OR(F1658&lt;&gt;0,G1658&lt;&gt;0,H1658&lt;&gt;0,I1658&lt;&gt;0)*(F1658 + (F1658 = 0))*(G1658 + (G1658 = 0))*(H1658 + (H1658 = 0))*(I1658 + (I1658 = 0))</f>
        <v>6</v>
      </c>
      <c r="K1658" s="10"/>
      <c r="L1658" s="10"/>
      <c r="M1658" s="10"/>
    </row>
    <row r="1659" spans="1:13" x14ac:dyDescent="0.25">
      <c r="A1659" s="10"/>
      <c r="B1659" s="10"/>
      <c r="C1659" s="9" t="s">
        <v>23</v>
      </c>
      <c r="D1659" s="25"/>
      <c r="E1659" s="9" t="s">
        <v>1005</v>
      </c>
      <c r="F1659" s="12">
        <v>1.5</v>
      </c>
      <c r="G1659" s="13">
        <v>10</v>
      </c>
      <c r="H1659" s="13">
        <v>0</v>
      </c>
      <c r="I1659" s="13">
        <v>0</v>
      </c>
      <c r="J1659" s="11">
        <f>OR(F1659&lt;&gt;0,G1659&lt;&gt;0,H1659&lt;&gt;0,I1659&lt;&gt;0)*(F1659 + (F1659 = 0))*(G1659 + (G1659 = 0))*(H1659 + (H1659 = 0))*(I1659 + (I1659 = 0))</f>
        <v>15</v>
      </c>
      <c r="K1659" s="10"/>
      <c r="L1659" s="10"/>
      <c r="M1659" s="10"/>
    </row>
    <row r="1660" spans="1:13" x14ac:dyDescent="0.25">
      <c r="A1660" s="10"/>
      <c r="B1660" s="10"/>
      <c r="C1660" s="9" t="s">
        <v>23</v>
      </c>
      <c r="D1660" s="25"/>
      <c r="E1660" s="9" t="s">
        <v>16</v>
      </c>
      <c r="F1660" s="12">
        <v>1.5</v>
      </c>
      <c r="G1660" s="13">
        <v>3.8</v>
      </c>
      <c r="H1660" s="13">
        <v>0</v>
      </c>
      <c r="I1660" s="13">
        <v>0</v>
      </c>
      <c r="J1660" s="11">
        <f>OR(F1660&lt;&gt;0,G1660&lt;&gt;0,H1660&lt;&gt;0,I1660&lt;&gt;0)*(F1660 + (F1660 = 0))*(G1660 + (G1660 = 0))*(H1660 + (H1660 = 0))*(I1660 + (I1660 = 0))</f>
        <v>5.7</v>
      </c>
      <c r="K1660" s="10"/>
      <c r="L1660" s="10"/>
      <c r="M1660" s="10"/>
    </row>
    <row r="1661" spans="1:13" x14ac:dyDescent="0.25">
      <c r="A1661" s="10"/>
      <c r="B1661" s="10"/>
      <c r="C1661" s="9" t="s">
        <v>23</v>
      </c>
      <c r="D1661" s="25"/>
      <c r="E1661" s="9" t="s">
        <v>16</v>
      </c>
      <c r="F1661" s="12">
        <v>3</v>
      </c>
      <c r="G1661" s="13">
        <v>2</v>
      </c>
      <c r="H1661" s="13">
        <v>0</v>
      </c>
      <c r="I1661" s="13">
        <v>0</v>
      </c>
      <c r="J1661" s="11">
        <f>OR(F1661&lt;&gt;0,G1661&lt;&gt;0,H1661&lt;&gt;0,I1661&lt;&gt;0)*(F1661 + (F1661 = 0))*(G1661 + (G1661 = 0))*(H1661 + (H1661 = 0))*(I1661 + (I1661 = 0))</f>
        <v>6</v>
      </c>
      <c r="K1661" s="10"/>
      <c r="L1661" s="10"/>
      <c r="M1661" s="10"/>
    </row>
    <row r="1662" spans="1:13" x14ac:dyDescent="0.25">
      <c r="A1662" s="10"/>
      <c r="B1662" s="10"/>
      <c r="C1662" s="9" t="s">
        <v>23</v>
      </c>
      <c r="D1662" s="25"/>
      <c r="E1662" s="9" t="s">
        <v>350</v>
      </c>
      <c r="F1662" s="12"/>
      <c r="G1662" s="13"/>
      <c r="H1662" s="13"/>
      <c r="I1662" s="13"/>
      <c r="J1662" s="11">
        <f>OR(F1662&lt;&gt;0,G1662&lt;&gt;0,H1662&lt;&gt;0,I1662&lt;&gt;0)*(F1662 + (F1662 = 0))*(G1662 + (G1662 = 0))*(H1662 + (H1662 = 0))*(I1662 + (I1662 = 0))</f>
        <v>0</v>
      </c>
      <c r="K1662" s="10"/>
      <c r="L1662" s="10"/>
      <c r="M1662" s="10"/>
    </row>
    <row r="1663" spans="1:13" x14ac:dyDescent="0.25">
      <c r="A1663" s="10"/>
      <c r="B1663" s="10"/>
      <c r="C1663" s="9" t="s">
        <v>23</v>
      </c>
      <c r="D1663" s="25"/>
      <c r="E1663" s="9" t="s">
        <v>1004</v>
      </c>
      <c r="F1663" s="12">
        <v>1.5</v>
      </c>
      <c r="G1663" s="13">
        <v>35.1</v>
      </c>
      <c r="H1663" s="13">
        <v>0</v>
      </c>
      <c r="I1663" s="13">
        <v>0</v>
      </c>
      <c r="J1663" s="11">
        <f>OR(F1663&lt;&gt;0,G1663&lt;&gt;0,H1663&lt;&gt;0,I1663&lt;&gt;0)*(F1663 + (F1663 = 0))*(G1663 + (G1663 = 0))*(H1663 + (H1663 = 0))*(I1663 + (I1663 = 0))</f>
        <v>52.65</v>
      </c>
      <c r="K1663" s="10"/>
      <c r="L1663" s="10"/>
      <c r="M1663" s="10"/>
    </row>
    <row r="1664" spans="1:13" x14ac:dyDescent="0.25">
      <c r="A1664" s="10"/>
      <c r="B1664" s="10"/>
      <c r="C1664" s="9" t="s">
        <v>23</v>
      </c>
      <c r="D1664" s="25"/>
      <c r="E1664" s="9" t="s">
        <v>16</v>
      </c>
      <c r="F1664" s="12">
        <v>1.5</v>
      </c>
      <c r="G1664" s="13">
        <v>5.7</v>
      </c>
      <c r="H1664" s="13">
        <v>0</v>
      </c>
      <c r="I1664" s="13">
        <v>0</v>
      </c>
      <c r="J1664" s="11">
        <f>OR(F1664&lt;&gt;0,G1664&lt;&gt;0,H1664&lt;&gt;0,I1664&lt;&gt;0)*(F1664 + (F1664 = 0))*(G1664 + (G1664 = 0))*(H1664 + (H1664 = 0))*(I1664 + (I1664 = 0))</f>
        <v>8.5500000000000007</v>
      </c>
      <c r="K1664" s="10"/>
      <c r="L1664" s="10"/>
      <c r="M1664" s="10"/>
    </row>
    <row r="1665" spans="1:13" x14ac:dyDescent="0.25">
      <c r="A1665" s="10"/>
      <c r="B1665" s="10"/>
      <c r="C1665" s="9" t="s">
        <v>23</v>
      </c>
      <c r="D1665" s="25"/>
      <c r="E1665" s="9" t="s">
        <v>16</v>
      </c>
      <c r="F1665" s="12">
        <v>1.5</v>
      </c>
      <c r="G1665" s="13">
        <v>8.4499999999999993</v>
      </c>
      <c r="H1665" s="13">
        <v>0</v>
      </c>
      <c r="I1665" s="13">
        <v>0</v>
      </c>
      <c r="J1665" s="11">
        <f>OR(F1665&lt;&gt;0,G1665&lt;&gt;0,H1665&lt;&gt;0,I1665&lt;&gt;0)*(F1665 + (F1665 = 0))*(G1665 + (G1665 = 0))*(H1665 + (H1665 = 0))*(I1665 + (I1665 = 0))</f>
        <v>12.68</v>
      </c>
      <c r="K1665" s="10"/>
      <c r="L1665" s="10"/>
      <c r="M1665" s="10"/>
    </row>
    <row r="1666" spans="1:13" x14ac:dyDescent="0.25">
      <c r="A1666" s="10"/>
      <c r="B1666" s="10"/>
      <c r="C1666" s="9" t="s">
        <v>23</v>
      </c>
      <c r="D1666" s="25"/>
      <c r="E1666" s="9" t="s">
        <v>16</v>
      </c>
      <c r="F1666" s="12">
        <v>3</v>
      </c>
      <c r="G1666" s="13">
        <v>2</v>
      </c>
      <c r="H1666" s="13">
        <v>0</v>
      </c>
      <c r="I1666" s="13">
        <v>0</v>
      </c>
      <c r="J1666" s="11">
        <f>OR(F1666&lt;&gt;0,G1666&lt;&gt;0,H1666&lt;&gt;0,I1666&lt;&gt;0)*(F1666 + (F1666 = 0))*(G1666 + (G1666 = 0))*(H1666 + (H1666 = 0))*(I1666 + (I1666 = 0))</f>
        <v>6</v>
      </c>
      <c r="K1666" s="10"/>
      <c r="L1666" s="10"/>
      <c r="M1666" s="10"/>
    </row>
    <row r="1667" spans="1:13" x14ac:dyDescent="0.25">
      <c r="A1667" s="10"/>
      <c r="B1667" s="10"/>
      <c r="C1667" s="9" t="s">
        <v>23</v>
      </c>
      <c r="D1667" s="25"/>
      <c r="E1667" s="9" t="s">
        <v>1005</v>
      </c>
      <c r="F1667" s="12">
        <v>1.5</v>
      </c>
      <c r="G1667" s="13">
        <v>1.9</v>
      </c>
      <c r="H1667" s="13">
        <v>0</v>
      </c>
      <c r="I1667" s="13">
        <v>0</v>
      </c>
      <c r="J1667" s="11">
        <f>OR(F1667&lt;&gt;0,G1667&lt;&gt;0,H1667&lt;&gt;0,I1667&lt;&gt;0)*(F1667 + (F1667 = 0))*(G1667 + (G1667 = 0))*(H1667 + (H1667 = 0))*(I1667 + (I1667 = 0))</f>
        <v>2.85</v>
      </c>
      <c r="K1667" s="10"/>
      <c r="L1667" s="10"/>
      <c r="M1667" s="10"/>
    </row>
    <row r="1668" spans="1:13" x14ac:dyDescent="0.25">
      <c r="A1668" s="10"/>
      <c r="B1668" s="10"/>
      <c r="C1668" s="9" t="s">
        <v>23</v>
      </c>
      <c r="D1668" s="25"/>
      <c r="E1668" s="9" t="s">
        <v>16</v>
      </c>
      <c r="F1668" s="12">
        <v>1.5</v>
      </c>
      <c r="G1668" s="13">
        <v>2.7</v>
      </c>
      <c r="H1668" s="13">
        <v>0</v>
      </c>
      <c r="I1668" s="13">
        <v>0</v>
      </c>
      <c r="J1668" s="11">
        <f>OR(F1668&lt;&gt;0,G1668&lt;&gt;0,H1668&lt;&gt;0,I1668&lt;&gt;0)*(F1668 + (F1668 = 0))*(G1668 + (G1668 = 0))*(H1668 + (H1668 = 0))*(I1668 + (I1668 = 0))</f>
        <v>4.05</v>
      </c>
      <c r="K1668" s="10"/>
      <c r="L1668" s="10"/>
      <c r="M1668" s="10"/>
    </row>
    <row r="1669" spans="1:13" x14ac:dyDescent="0.25">
      <c r="A1669" s="10"/>
      <c r="B1669" s="10"/>
      <c r="C1669" s="9" t="s">
        <v>23</v>
      </c>
      <c r="D1669" s="25"/>
      <c r="E1669" s="9" t="s">
        <v>16</v>
      </c>
      <c r="F1669" s="12">
        <v>1.5</v>
      </c>
      <c r="G1669" s="13">
        <v>10.8</v>
      </c>
      <c r="H1669" s="13">
        <v>0</v>
      </c>
      <c r="I1669" s="13">
        <v>0</v>
      </c>
      <c r="J1669" s="11">
        <f>OR(F1669&lt;&gt;0,G1669&lt;&gt;0,H1669&lt;&gt;0,I1669&lt;&gt;0)*(F1669 + (F1669 = 0))*(G1669 + (G1669 = 0))*(H1669 + (H1669 = 0))*(I1669 + (I1669 = 0))</f>
        <v>16.2</v>
      </c>
      <c r="K1669" s="10"/>
      <c r="L1669" s="10"/>
      <c r="M1669" s="10"/>
    </row>
    <row r="1670" spans="1:13" x14ac:dyDescent="0.25">
      <c r="A1670" s="10"/>
      <c r="B1670" s="10"/>
      <c r="C1670" s="9" t="s">
        <v>23</v>
      </c>
      <c r="D1670" s="25"/>
      <c r="E1670" s="9" t="s">
        <v>16</v>
      </c>
      <c r="F1670" s="12">
        <v>3</v>
      </c>
      <c r="G1670" s="13">
        <v>2</v>
      </c>
      <c r="H1670" s="13">
        <v>0</v>
      </c>
      <c r="I1670" s="13">
        <v>0</v>
      </c>
      <c r="J1670" s="11">
        <f>OR(F1670&lt;&gt;0,G1670&lt;&gt;0,H1670&lt;&gt;0,I1670&lt;&gt;0)*(F1670 + (F1670 = 0))*(G1670 + (G1670 = 0))*(H1670 + (H1670 = 0))*(I1670 + (I1670 = 0))</f>
        <v>6</v>
      </c>
      <c r="K1670" s="10"/>
      <c r="L1670" s="10"/>
      <c r="M1670" s="10"/>
    </row>
    <row r="1671" spans="1:13" x14ac:dyDescent="0.25">
      <c r="A1671" s="10"/>
      <c r="B1671" s="10"/>
      <c r="C1671" s="9" t="s">
        <v>23</v>
      </c>
      <c r="D1671" s="25"/>
      <c r="E1671" s="9" t="s">
        <v>1015</v>
      </c>
      <c r="F1671" s="12">
        <v>1</v>
      </c>
      <c r="G1671" s="13">
        <v>35</v>
      </c>
      <c r="H1671" s="13">
        <v>0</v>
      </c>
      <c r="I1671" s="13">
        <v>0</v>
      </c>
      <c r="J1671" s="11">
        <f>OR(F1671&lt;&gt;0,G1671&lt;&gt;0,H1671&lt;&gt;0,I1671&lt;&gt;0)*(F1671 + (F1671 = 0))*(G1671 + (G1671 = 0))*(H1671 + (H1671 = 0))*(I1671 + (I1671 = 0))</f>
        <v>35</v>
      </c>
      <c r="K1671" s="10"/>
      <c r="L1671" s="10"/>
      <c r="M1671" s="10"/>
    </row>
    <row r="1672" spans="1:13" x14ac:dyDescent="0.25">
      <c r="A1672" s="10"/>
      <c r="B1672" s="10"/>
      <c r="C1672" s="10"/>
      <c r="D1672" s="25"/>
      <c r="E1672" s="10"/>
      <c r="F1672" s="10"/>
      <c r="G1672" s="10"/>
      <c r="H1672" s="10"/>
      <c r="I1672" s="10"/>
      <c r="J1672" s="14" t="s">
        <v>1016</v>
      </c>
      <c r="K1672" s="15">
        <f>SUM(J1654:J1671)</f>
        <v>203.11</v>
      </c>
      <c r="L1672" s="13">
        <v>8.19</v>
      </c>
      <c r="M1672" s="15">
        <f>ROUND(K1672*L1672,2)</f>
        <v>1663.47</v>
      </c>
    </row>
    <row r="1673" spans="1:13" ht="0.95" customHeight="1" x14ac:dyDescent="0.25">
      <c r="A1673" s="16"/>
      <c r="B1673" s="16"/>
      <c r="C1673" s="16"/>
      <c r="D1673" s="26"/>
      <c r="E1673" s="16"/>
      <c r="F1673" s="16"/>
      <c r="G1673" s="16"/>
      <c r="H1673" s="16"/>
      <c r="I1673" s="16"/>
      <c r="J1673" s="16"/>
      <c r="K1673" s="16"/>
      <c r="L1673" s="16"/>
      <c r="M1673" s="16"/>
    </row>
    <row r="1674" spans="1:13" x14ac:dyDescent="0.25">
      <c r="A1674" s="8" t="s">
        <v>1017</v>
      </c>
      <c r="B1674" s="9" t="s">
        <v>19</v>
      </c>
      <c r="C1674" s="9" t="s">
        <v>608</v>
      </c>
      <c r="D1674" s="18" t="s">
        <v>1018</v>
      </c>
      <c r="E1674" s="10"/>
      <c r="F1674" s="10"/>
      <c r="G1674" s="10"/>
      <c r="H1674" s="10"/>
      <c r="I1674" s="10"/>
      <c r="J1674" s="10"/>
      <c r="K1674" s="11">
        <f>K1681</f>
        <v>20</v>
      </c>
      <c r="L1674" s="11">
        <f>L1681</f>
        <v>14.87</v>
      </c>
      <c r="M1674" s="11">
        <f>M1681</f>
        <v>297.39999999999998</v>
      </c>
    </row>
    <row r="1675" spans="1:13" ht="22.5" x14ac:dyDescent="0.25">
      <c r="A1675" s="10"/>
      <c r="B1675" s="10"/>
      <c r="C1675" s="10"/>
      <c r="D1675" s="18" t="s">
        <v>1019</v>
      </c>
      <c r="E1675" s="10"/>
      <c r="F1675" s="10"/>
      <c r="G1675" s="10"/>
      <c r="H1675" s="10"/>
      <c r="I1675" s="10"/>
      <c r="J1675" s="10"/>
      <c r="K1675" s="10"/>
      <c r="L1675" s="10"/>
      <c r="M1675" s="10"/>
    </row>
    <row r="1676" spans="1:13" x14ac:dyDescent="0.25">
      <c r="A1676" s="10"/>
      <c r="B1676" s="10"/>
      <c r="C1676" s="9" t="s">
        <v>23</v>
      </c>
      <c r="D1676" s="25"/>
      <c r="E1676" s="9" t="s">
        <v>303</v>
      </c>
      <c r="F1676" s="12">
        <v>2</v>
      </c>
      <c r="G1676" s="13">
        <v>0</v>
      </c>
      <c r="H1676" s="13">
        <v>0</v>
      </c>
      <c r="I1676" s="13">
        <v>0</v>
      </c>
      <c r="J1676" s="11">
        <f>OR(F1676&lt;&gt;0,G1676&lt;&gt;0,H1676&lt;&gt;0,I1676&lt;&gt;0)*(F1676 + (F1676 = 0))*(G1676 + (G1676 = 0))*(H1676 + (H1676 = 0))*(I1676 + (I1676 = 0))</f>
        <v>2</v>
      </c>
      <c r="K1676" s="10"/>
      <c r="L1676" s="10"/>
      <c r="M1676" s="10"/>
    </row>
    <row r="1677" spans="1:13" x14ac:dyDescent="0.25">
      <c r="A1677" s="10"/>
      <c r="B1677" s="10"/>
      <c r="C1677" s="9" t="s">
        <v>23</v>
      </c>
      <c r="D1677" s="25"/>
      <c r="E1677" s="9" t="s">
        <v>29</v>
      </c>
      <c r="F1677" s="12">
        <v>6</v>
      </c>
      <c r="G1677" s="13">
        <v>0</v>
      </c>
      <c r="H1677" s="13">
        <v>0</v>
      </c>
      <c r="I1677" s="13">
        <v>0</v>
      </c>
      <c r="J1677" s="11">
        <f>OR(F1677&lt;&gt;0,G1677&lt;&gt;0,H1677&lt;&gt;0,I1677&lt;&gt;0)*(F1677 + (F1677 = 0))*(G1677 + (G1677 = 0))*(H1677 + (H1677 = 0))*(I1677 + (I1677 = 0))</f>
        <v>6</v>
      </c>
      <c r="K1677" s="10"/>
      <c r="L1677" s="10"/>
      <c r="M1677" s="10"/>
    </row>
    <row r="1678" spans="1:13" x14ac:dyDescent="0.25">
      <c r="A1678" s="10"/>
      <c r="B1678" s="10"/>
      <c r="C1678" s="9" t="s">
        <v>23</v>
      </c>
      <c r="D1678" s="25"/>
      <c r="E1678" s="9" t="s">
        <v>625</v>
      </c>
      <c r="F1678" s="12">
        <v>6</v>
      </c>
      <c r="G1678" s="13">
        <v>0</v>
      </c>
      <c r="H1678" s="13">
        <v>0</v>
      </c>
      <c r="I1678" s="13">
        <v>0</v>
      </c>
      <c r="J1678" s="11">
        <f>OR(F1678&lt;&gt;0,G1678&lt;&gt;0,H1678&lt;&gt;0,I1678&lt;&gt;0)*(F1678 + (F1678 = 0))*(G1678 + (G1678 = 0))*(H1678 + (H1678 = 0))*(I1678 + (I1678 = 0))</f>
        <v>6</v>
      </c>
      <c r="K1678" s="10"/>
      <c r="L1678" s="10"/>
      <c r="M1678" s="10"/>
    </row>
    <row r="1679" spans="1:13" x14ac:dyDescent="0.25">
      <c r="A1679" s="10"/>
      <c r="B1679" s="10"/>
      <c r="C1679" s="9" t="s">
        <v>23</v>
      </c>
      <c r="D1679" s="25"/>
      <c r="E1679" s="9" t="s">
        <v>272</v>
      </c>
      <c r="F1679" s="12">
        <v>2</v>
      </c>
      <c r="G1679" s="13">
        <v>0</v>
      </c>
      <c r="H1679" s="13">
        <v>0</v>
      </c>
      <c r="I1679" s="13">
        <v>0</v>
      </c>
      <c r="J1679" s="11">
        <f>OR(F1679&lt;&gt;0,G1679&lt;&gt;0,H1679&lt;&gt;0,I1679&lt;&gt;0)*(F1679 + (F1679 = 0))*(G1679 + (G1679 = 0))*(H1679 + (H1679 = 0))*(I1679 + (I1679 = 0))</f>
        <v>2</v>
      </c>
      <c r="K1679" s="10"/>
      <c r="L1679" s="10"/>
      <c r="M1679" s="10"/>
    </row>
    <row r="1680" spans="1:13" x14ac:dyDescent="0.25">
      <c r="A1680" s="10"/>
      <c r="B1680" s="10"/>
      <c r="C1680" s="9" t="s">
        <v>23</v>
      </c>
      <c r="D1680" s="25"/>
      <c r="E1680" s="9" t="s">
        <v>419</v>
      </c>
      <c r="F1680" s="12">
        <v>4</v>
      </c>
      <c r="G1680" s="13">
        <v>0</v>
      </c>
      <c r="H1680" s="13">
        <v>0</v>
      </c>
      <c r="I1680" s="13">
        <v>0</v>
      </c>
      <c r="J1680" s="11">
        <f>OR(F1680&lt;&gt;0,G1680&lt;&gt;0,H1680&lt;&gt;0,I1680&lt;&gt;0)*(F1680 + (F1680 = 0))*(G1680 + (G1680 = 0))*(H1680 + (H1680 = 0))*(I1680 + (I1680 = 0))</f>
        <v>4</v>
      </c>
      <c r="K1680" s="10"/>
      <c r="L1680" s="10"/>
      <c r="M1680" s="10"/>
    </row>
    <row r="1681" spans="1:13" x14ac:dyDescent="0.25">
      <c r="A1681" s="10"/>
      <c r="B1681" s="10"/>
      <c r="C1681" s="10"/>
      <c r="D1681" s="25"/>
      <c r="E1681" s="10"/>
      <c r="F1681" s="10"/>
      <c r="G1681" s="10"/>
      <c r="H1681" s="10"/>
      <c r="I1681" s="10"/>
      <c r="J1681" s="14" t="s">
        <v>1020</v>
      </c>
      <c r="K1681" s="15">
        <f>SUM(J1676:J1680)</f>
        <v>20</v>
      </c>
      <c r="L1681" s="13">
        <v>14.87</v>
      </c>
      <c r="M1681" s="15">
        <f>ROUND(K1681*L1681,2)</f>
        <v>297.39999999999998</v>
      </c>
    </row>
    <row r="1682" spans="1:13" ht="0.95" customHeight="1" x14ac:dyDescent="0.25">
      <c r="A1682" s="16"/>
      <c r="B1682" s="16"/>
      <c r="C1682" s="16"/>
      <c r="D1682" s="26"/>
      <c r="E1682" s="16"/>
      <c r="F1682" s="16"/>
      <c r="G1682" s="16"/>
      <c r="H1682" s="16"/>
      <c r="I1682" s="16"/>
      <c r="J1682" s="16"/>
      <c r="K1682" s="16"/>
      <c r="L1682" s="16"/>
      <c r="M1682" s="16"/>
    </row>
    <row r="1683" spans="1:13" x14ac:dyDescent="0.25">
      <c r="A1683" s="8" t="s">
        <v>1021</v>
      </c>
      <c r="B1683" s="9" t="s">
        <v>19</v>
      </c>
      <c r="C1683" s="9" t="s">
        <v>104</v>
      </c>
      <c r="D1683" s="18" t="s">
        <v>1022</v>
      </c>
      <c r="E1683" s="10"/>
      <c r="F1683" s="10"/>
      <c r="G1683" s="10"/>
      <c r="H1683" s="10"/>
      <c r="I1683" s="10"/>
      <c r="J1683" s="10"/>
      <c r="K1683" s="11">
        <f>K1689</f>
        <v>15.85</v>
      </c>
      <c r="L1683" s="11">
        <f>L1689</f>
        <v>7.37</v>
      </c>
      <c r="M1683" s="11">
        <f>M1689</f>
        <v>116.81</v>
      </c>
    </row>
    <row r="1684" spans="1:13" ht="56.25" x14ac:dyDescent="0.25">
      <c r="A1684" s="10"/>
      <c r="B1684" s="10"/>
      <c r="C1684" s="10"/>
      <c r="D1684" s="18" t="s">
        <v>1023</v>
      </c>
      <c r="E1684" s="10"/>
      <c r="F1684" s="10"/>
      <c r="G1684" s="10"/>
      <c r="H1684" s="10"/>
      <c r="I1684" s="10"/>
      <c r="J1684" s="10"/>
      <c r="K1684" s="10"/>
      <c r="L1684" s="10"/>
      <c r="M1684" s="10"/>
    </row>
    <row r="1685" spans="1:13" x14ac:dyDescent="0.25">
      <c r="A1685" s="10"/>
      <c r="B1685" s="10"/>
      <c r="C1685" s="9" t="s">
        <v>23</v>
      </c>
      <c r="D1685" s="25"/>
      <c r="E1685" s="9" t="s">
        <v>29</v>
      </c>
      <c r="F1685" s="12">
        <v>6</v>
      </c>
      <c r="G1685" s="13">
        <v>1</v>
      </c>
      <c r="H1685" s="13">
        <v>0</v>
      </c>
      <c r="I1685" s="13">
        <v>0</v>
      </c>
      <c r="J1685" s="11">
        <f>OR(F1685&lt;&gt;0,G1685&lt;&gt;0,H1685&lt;&gt;0,I1685&lt;&gt;0)*(F1685 + (F1685 = 0))*(G1685 + (G1685 = 0))*(H1685 + (H1685 = 0))*(I1685 + (I1685 = 0))</f>
        <v>6</v>
      </c>
      <c r="K1685" s="10"/>
      <c r="L1685" s="10"/>
      <c r="M1685" s="10"/>
    </row>
    <row r="1686" spans="1:13" x14ac:dyDescent="0.25">
      <c r="A1686" s="10"/>
      <c r="B1686" s="10"/>
      <c r="C1686" s="9" t="s">
        <v>23</v>
      </c>
      <c r="D1686" s="25"/>
      <c r="E1686" s="9" t="s">
        <v>16</v>
      </c>
      <c r="F1686" s="12">
        <v>1</v>
      </c>
      <c r="G1686" s="13">
        <v>2.5</v>
      </c>
      <c r="H1686" s="13">
        <v>0</v>
      </c>
      <c r="I1686" s="13">
        <v>0</v>
      </c>
      <c r="J1686" s="11">
        <f>OR(F1686&lt;&gt;0,G1686&lt;&gt;0,H1686&lt;&gt;0,I1686&lt;&gt;0)*(F1686 + (F1686 = 0))*(G1686 + (G1686 = 0))*(H1686 + (H1686 = 0))*(I1686 + (I1686 = 0))</f>
        <v>2.5</v>
      </c>
      <c r="K1686" s="10"/>
      <c r="L1686" s="10"/>
      <c r="M1686" s="10"/>
    </row>
    <row r="1687" spans="1:13" x14ac:dyDescent="0.25">
      <c r="A1687" s="10"/>
      <c r="B1687" s="10"/>
      <c r="C1687" s="9" t="s">
        <v>23</v>
      </c>
      <c r="D1687" s="25"/>
      <c r="E1687" s="9" t="s">
        <v>625</v>
      </c>
      <c r="F1687" s="12">
        <v>5</v>
      </c>
      <c r="G1687" s="13">
        <v>1</v>
      </c>
      <c r="H1687" s="13">
        <v>0</v>
      </c>
      <c r="I1687" s="13">
        <v>0</v>
      </c>
      <c r="J1687" s="11">
        <f>OR(F1687&lt;&gt;0,G1687&lt;&gt;0,H1687&lt;&gt;0,I1687&lt;&gt;0)*(F1687 + (F1687 = 0))*(G1687 + (G1687 = 0))*(H1687 + (H1687 = 0))*(I1687 + (I1687 = 0))</f>
        <v>5</v>
      </c>
      <c r="K1687" s="10"/>
      <c r="L1687" s="10"/>
      <c r="M1687" s="10"/>
    </row>
    <row r="1688" spans="1:13" x14ac:dyDescent="0.25">
      <c r="A1688" s="10"/>
      <c r="B1688" s="10"/>
      <c r="C1688" s="9" t="s">
        <v>23</v>
      </c>
      <c r="D1688" s="25"/>
      <c r="E1688" s="9" t="s">
        <v>16</v>
      </c>
      <c r="F1688" s="12">
        <v>1</v>
      </c>
      <c r="G1688" s="13">
        <v>2.35</v>
      </c>
      <c r="H1688" s="13">
        <v>0</v>
      </c>
      <c r="I1688" s="13">
        <v>0</v>
      </c>
      <c r="J1688" s="11">
        <f>OR(F1688&lt;&gt;0,G1688&lt;&gt;0,H1688&lt;&gt;0,I1688&lt;&gt;0)*(F1688 + (F1688 = 0))*(G1688 + (G1688 = 0))*(H1688 + (H1688 = 0))*(I1688 + (I1688 = 0))</f>
        <v>2.35</v>
      </c>
      <c r="K1688" s="10"/>
      <c r="L1688" s="10"/>
      <c r="M1688" s="10"/>
    </row>
    <row r="1689" spans="1:13" x14ac:dyDescent="0.25">
      <c r="A1689" s="10"/>
      <c r="B1689" s="10"/>
      <c r="C1689" s="10"/>
      <c r="D1689" s="25"/>
      <c r="E1689" s="10"/>
      <c r="F1689" s="10"/>
      <c r="G1689" s="10"/>
      <c r="H1689" s="10"/>
      <c r="I1689" s="10"/>
      <c r="J1689" s="14" t="s">
        <v>1024</v>
      </c>
      <c r="K1689" s="15">
        <f>SUM(J1685:J1688)</f>
        <v>15.85</v>
      </c>
      <c r="L1689" s="13">
        <v>7.37</v>
      </c>
      <c r="M1689" s="15">
        <f>ROUND(K1689*L1689,2)</f>
        <v>116.81</v>
      </c>
    </row>
    <row r="1690" spans="1:13" ht="0.95" customHeight="1" x14ac:dyDescent="0.25">
      <c r="A1690" s="16"/>
      <c r="B1690" s="16"/>
      <c r="C1690" s="16"/>
      <c r="D1690" s="26"/>
      <c r="E1690" s="16"/>
      <c r="F1690" s="16"/>
      <c r="G1690" s="16"/>
      <c r="H1690" s="16"/>
      <c r="I1690" s="16"/>
      <c r="J1690" s="16"/>
      <c r="K1690" s="16"/>
      <c r="L1690" s="16"/>
      <c r="M1690" s="16"/>
    </row>
    <row r="1691" spans="1:13" x14ac:dyDescent="0.25">
      <c r="A1691" s="8" t="s">
        <v>1025</v>
      </c>
      <c r="B1691" s="9" t="s">
        <v>19</v>
      </c>
      <c r="C1691" s="9" t="s">
        <v>104</v>
      </c>
      <c r="D1691" s="18" t="s">
        <v>1026</v>
      </c>
      <c r="E1691" s="10"/>
      <c r="F1691" s="10"/>
      <c r="G1691" s="10"/>
      <c r="H1691" s="10"/>
      <c r="I1691" s="10"/>
      <c r="J1691" s="10"/>
      <c r="K1691" s="11">
        <f>K1695</f>
        <v>8.6</v>
      </c>
      <c r="L1691" s="11">
        <f>L1695</f>
        <v>7.8</v>
      </c>
      <c r="M1691" s="11">
        <f>M1695</f>
        <v>67.08</v>
      </c>
    </row>
    <row r="1692" spans="1:13" ht="56.25" x14ac:dyDescent="0.25">
      <c r="A1692" s="10"/>
      <c r="B1692" s="10"/>
      <c r="C1692" s="10"/>
      <c r="D1692" s="18" t="s">
        <v>1027</v>
      </c>
      <c r="E1692" s="10"/>
      <c r="F1692" s="10"/>
      <c r="G1692" s="10"/>
      <c r="H1692" s="10"/>
      <c r="I1692" s="10"/>
      <c r="J1692" s="10"/>
      <c r="K1692" s="10"/>
      <c r="L1692" s="10"/>
      <c r="M1692" s="10"/>
    </row>
    <row r="1693" spans="1:13" x14ac:dyDescent="0.25">
      <c r="A1693" s="10"/>
      <c r="B1693" s="10"/>
      <c r="C1693" s="9" t="s">
        <v>23</v>
      </c>
      <c r="D1693" s="25"/>
      <c r="E1693" s="9" t="s">
        <v>303</v>
      </c>
      <c r="F1693" s="12">
        <v>1</v>
      </c>
      <c r="G1693" s="13">
        <v>1</v>
      </c>
      <c r="H1693" s="13">
        <v>0</v>
      </c>
      <c r="I1693" s="13">
        <v>0</v>
      </c>
      <c r="J1693" s="11">
        <f>OR(F1693&lt;&gt;0,G1693&lt;&gt;0,H1693&lt;&gt;0,I1693&lt;&gt;0)*(F1693 + (F1693 = 0))*(G1693 + (G1693 = 0))*(H1693 + (H1693 = 0))*(I1693 + (I1693 = 0))</f>
        <v>1</v>
      </c>
      <c r="K1693" s="10"/>
      <c r="L1693" s="10"/>
      <c r="M1693" s="10"/>
    </row>
    <row r="1694" spans="1:13" x14ac:dyDescent="0.25">
      <c r="A1694" s="10"/>
      <c r="B1694" s="10"/>
      <c r="C1694" s="9" t="s">
        <v>23</v>
      </c>
      <c r="D1694" s="25"/>
      <c r="E1694" s="9" t="s">
        <v>272</v>
      </c>
      <c r="F1694" s="12">
        <v>1</v>
      </c>
      <c r="G1694" s="13">
        <v>7.6</v>
      </c>
      <c r="H1694" s="13">
        <v>0</v>
      </c>
      <c r="I1694" s="13">
        <v>0</v>
      </c>
      <c r="J1694" s="11">
        <f>OR(F1694&lt;&gt;0,G1694&lt;&gt;0,H1694&lt;&gt;0,I1694&lt;&gt;0)*(F1694 + (F1694 = 0))*(G1694 + (G1694 = 0))*(H1694 + (H1694 = 0))*(I1694 + (I1694 = 0))</f>
        <v>7.6</v>
      </c>
      <c r="K1694" s="10"/>
      <c r="L1694" s="10"/>
      <c r="M1694" s="10"/>
    </row>
    <row r="1695" spans="1:13" x14ac:dyDescent="0.25">
      <c r="A1695" s="10"/>
      <c r="B1695" s="10"/>
      <c r="C1695" s="10"/>
      <c r="D1695" s="25"/>
      <c r="E1695" s="10"/>
      <c r="F1695" s="10"/>
      <c r="G1695" s="10"/>
      <c r="H1695" s="10"/>
      <c r="I1695" s="10"/>
      <c r="J1695" s="14" t="s">
        <v>1028</v>
      </c>
      <c r="K1695" s="15">
        <f>SUM(J1693:J1694)</f>
        <v>8.6</v>
      </c>
      <c r="L1695" s="13">
        <v>7.8</v>
      </c>
      <c r="M1695" s="15">
        <f>ROUND(K1695*L1695,2)</f>
        <v>67.08</v>
      </c>
    </row>
    <row r="1696" spans="1:13" ht="0.95" customHeight="1" x14ac:dyDescent="0.25">
      <c r="A1696" s="16"/>
      <c r="B1696" s="16"/>
      <c r="C1696" s="16"/>
      <c r="D1696" s="26"/>
      <c r="E1696" s="16"/>
      <c r="F1696" s="16"/>
      <c r="G1696" s="16"/>
      <c r="H1696" s="16"/>
      <c r="I1696" s="16"/>
      <c r="J1696" s="16"/>
      <c r="K1696" s="16"/>
      <c r="L1696" s="16"/>
      <c r="M1696" s="16"/>
    </row>
    <row r="1697" spans="1:13" x14ac:dyDescent="0.25">
      <c r="A1697" s="8" t="s">
        <v>1029</v>
      </c>
      <c r="B1697" s="9" t="s">
        <v>19</v>
      </c>
      <c r="C1697" s="9" t="s">
        <v>104</v>
      </c>
      <c r="D1697" s="18" t="s">
        <v>1030</v>
      </c>
      <c r="E1697" s="10"/>
      <c r="F1697" s="10"/>
      <c r="G1697" s="10"/>
      <c r="H1697" s="10"/>
      <c r="I1697" s="10"/>
      <c r="J1697" s="10"/>
      <c r="K1697" s="11">
        <f>K1703</f>
        <v>21.35</v>
      </c>
      <c r="L1697" s="11">
        <f>L1703</f>
        <v>8.58</v>
      </c>
      <c r="M1697" s="11">
        <f>M1703</f>
        <v>183.18</v>
      </c>
    </row>
    <row r="1698" spans="1:13" ht="67.5" x14ac:dyDescent="0.25">
      <c r="A1698" s="10"/>
      <c r="B1698" s="10"/>
      <c r="C1698" s="10"/>
      <c r="D1698" s="18" t="s">
        <v>1031</v>
      </c>
      <c r="E1698" s="10"/>
      <c r="F1698" s="10"/>
      <c r="G1698" s="10"/>
      <c r="H1698" s="10"/>
      <c r="I1698" s="10"/>
      <c r="J1698" s="10"/>
      <c r="K1698" s="10"/>
      <c r="L1698" s="10"/>
      <c r="M1698" s="10"/>
    </row>
    <row r="1699" spans="1:13" x14ac:dyDescent="0.25">
      <c r="A1699" s="10"/>
      <c r="B1699" s="10"/>
      <c r="C1699" s="9" t="s">
        <v>23</v>
      </c>
      <c r="D1699" s="25"/>
      <c r="E1699" s="9" t="s">
        <v>29</v>
      </c>
      <c r="F1699" s="12">
        <v>1</v>
      </c>
      <c r="G1699" s="13">
        <v>5.5</v>
      </c>
      <c r="H1699" s="13">
        <v>0</v>
      </c>
      <c r="I1699" s="13">
        <v>0</v>
      </c>
      <c r="J1699" s="11">
        <f>OR(F1699&lt;&gt;0,G1699&lt;&gt;0,H1699&lt;&gt;0,I1699&lt;&gt;0)*(F1699 + (F1699 = 0))*(G1699 + (G1699 = 0))*(H1699 + (H1699 = 0))*(I1699 + (I1699 = 0))</f>
        <v>5.5</v>
      </c>
      <c r="K1699" s="10"/>
      <c r="L1699" s="10"/>
      <c r="M1699" s="10"/>
    </row>
    <row r="1700" spans="1:13" x14ac:dyDescent="0.25">
      <c r="A1700" s="10"/>
      <c r="B1700" s="10"/>
      <c r="C1700" s="9" t="s">
        <v>23</v>
      </c>
      <c r="D1700" s="25"/>
      <c r="E1700" s="9" t="s">
        <v>16</v>
      </c>
      <c r="F1700" s="12">
        <v>6</v>
      </c>
      <c r="G1700" s="13">
        <v>1</v>
      </c>
      <c r="H1700" s="13">
        <v>0</v>
      </c>
      <c r="I1700" s="13">
        <v>0</v>
      </c>
      <c r="J1700" s="11">
        <f>OR(F1700&lt;&gt;0,G1700&lt;&gt;0,H1700&lt;&gt;0,I1700&lt;&gt;0)*(F1700 + (F1700 = 0))*(G1700 + (G1700 = 0))*(H1700 + (H1700 = 0))*(I1700 + (I1700 = 0))</f>
        <v>6</v>
      </c>
      <c r="K1700" s="10"/>
      <c r="L1700" s="10"/>
      <c r="M1700" s="10"/>
    </row>
    <row r="1701" spans="1:13" x14ac:dyDescent="0.25">
      <c r="A1701" s="10"/>
      <c r="B1701" s="10"/>
      <c r="C1701" s="9" t="s">
        <v>23</v>
      </c>
      <c r="D1701" s="25"/>
      <c r="E1701" s="9" t="s">
        <v>16</v>
      </c>
      <c r="F1701" s="12">
        <v>1</v>
      </c>
      <c r="G1701" s="13">
        <v>2.7</v>
      </c>
      <c r="H1701" s="13">
        <v>0</v>
      </c>
      <c r="I1701" s="13">
        <v>0</v>
      </c>
      <c r="J1701" s="11">
        <f>OR(F1701&lt;&gt;0,G1701&lt;&gt;0,H1701&lt;&gt;0,I1701&lt;&gt;0)*(F1701 + (F1701 = 0))*(G1701 + (G1701 = 0))*(H1701 + (H1701 = 0))*(I1701 + (I1701 = 0))</f>
        <v>2.7</v>
      </c>
      <c r="K1701" s="10"/>
      <c r="L1701" s="10"/>
      <c r="M1701" s="10"/>
    </row>
    <row r="1702" spans="1:13" x14ac:dyDescent="0.25">
      <c r="A1702" s="10"/>
      <c r="B1702" s="10"/>
      <c r="C1702" s="9" t="s">
        <v>23</v>
      </c>
      <c r="D1702" s="25"/>
      <c r="E1702" s="9" t="s">
        <v>16</v>
      </c>
      <c r="F1702" s="12">
        <v>1</v>
      </c>
      <c r="G1702" s="13">
        <v>7.15</v>
      </c>
      <c r="H1702" s="13">
        <v>0</v>
      </c>
      <c r="I1702" s="13">
        <v>0</v>
      </c>
      <c r="J1702" s="11">
        <f>OR(F1702&lt;&gt;0,G1702&lt;&gt;0,H1702&lt;&gt;0,I1702&lt;&gt;0)*(F1702 + (F1702 = 0))*(G1702 + (G1702 = 0))*(H1702 + (H1702 = 0))*(I1702 + (I1702 = 0))</f>
        <v>7.15</v>
      </c>
      <c r="K1702" s="10"/>
      <c r="L1702" s="10"/>
      <c r="M1702" s="10"/>
    </row>
    <row r="1703" spans="1:13" x14ac:dyDescent="0.25">
      <c r="A1703" s="10"/>
      <c r="B1703" s="10"/>
      <c r="C1703" s="10"/>
      <c r="D1703" s="25"/>
      <c r="E1703" s="10"/>
      <c r="F1703" s="10"/>
      <c r="G1703" s="10"/>
      <c r="H1703" s="10"/>
      <c r="I1703" s="10"/>
      <c r="J1703" s="14" t="s">
        <v>1032</v>
      </c>
      <c r="K1703" s="15">
        <f>SUM(J1699:J1702)</f>
        <v>21.35</v>
      </c>
      <c r="L1703" s="13">
        <v>8.58</v>
      </c>
      <c r="M1703" s="15">
        <f>ROUND(K1703*L1703,2)</f>
        <v>183.18</v>
      </c>
    </row>
    <row r="1704" spans="1:13" ht="0.95" customHeight="1" x14ac:dyDescent="0.25">
      <c r="A1704" s="16"/>
      <c r="B1704" s="16"/>
      <c r="C1704" s="16"/>
      <c r="D1704" s="26"/>
      <c r="E1704" s="16"/>
      <c r="F1704" s="16"/>
      <c r="G1704" s="16"/>
      <c r="H1704" s="16"/>
      <c r="I1704" s="16"/>
      <c r="J1704" s="16"/>
      <c r="K1704" s="16"/>
      <c r="L1704" s="16"/>
      <c r="M1704" s="16"/>
    </row>
    <row r="1705" spans="1:13" x14ac:dyDescent="0.25">
      <c r="A1705" s="8" t="s">
        <v>1033</v>
      </c>
      <c r="B1705" s="9" t="s">
        <v>19</v>
      </c>
      <c r="C1705" s="9" t="s">
        <v>104</v>
      </c>
      <c r="D1705" s="18" t="s">
        <v>1034</v>
      </c>
      <c r="E1705" s="10"/>
      <c r="F1705" s="10"/>
      <c r="G1705" s="10"/>
      <c r="H1705" s="10"/>
      <c r="I1705" s="10"/>
      <c r="J1705" s="10"/>
      <c r="K1705" s="11">
        <f>K1709</f>
        <v>32.299999999999997</v>
      </c>
      <c r="L1705" s="11">
        <f>L1709</f>
        <v>19.149999999999999</v>
      </c>
      <c r="M1705" s="11">
        <f>M1709</f>
        <v>618.54999999999995</v>
      </c>
    </row>
    <row r="1706" spans="1:13" ht="112.5" x14ac:dyDescent="0.25">
      <c r="A1706" s="10"/>
      <c r="B1706" s="10"/>
      <c r="C1706" s="10"/>
      <c r="D1706" s="18" t="s">
        <v>1035</v>
      </c>
      <c r="E1706" s="10"/>
      <c r="F1706" s="10"/>
      <c r="G1706" s="10"/>
      <c r="H1706" s="10"/>
      <c r="I1706" s="10"/>
      <c r="J1706" s="10"/>
      <c r="K1706" s="10"/>
      <c r="L1706" s="10"/>
      <c r="M1706" s="10"/>
    </row>
    <row r="1707" spans="1:13" x14ac:dyDescent="0.25">
      <c r="A1707" s="10"/>
      <c r="B1707" s="10"/>
      <c r="C1707" s="9" t="s">
        <v>23</v>
      </c>
      <c r="D1707" s="25"/>
      <c r="E1707" s="9" t="s">
        <v>1036</v>
      </c>
      <c r="F1707" s="12">
        <v>1</v>
      </c>
      <c r="G1707" s="13">
        <v>25.8</v>
      </c>
      <c r="H1707" s="13">
        <v>0</v>
      </c>
      <c r="I1707" s="13">
        <v>0</v>
      </c>
      <c r="J1707" s="11">
        <f>OR(F1707&lt;&gt;0,G1707&lt;&gt;0,H1707&lt;&gt;0,I1707&lt;&gt;0)*(F1707 + (F1707 = 0))*(G1707 + (G1707 = 0))*(H1707 + (H1707 = 0))*(I1707 + (I1707 = 0))</f>
        <v>25.8</v>
      </c>
      <c r="K1707" s="10"/>
      <c r="L1707" s="10"/>
      <c r="M1707" s="10"/>
    </row>
    <row r="1708" spans="1:13" x14ac:dyDescent="0.25">
      <c r="A1708" s="10"/>
      <c r="B1708" s="10"/>
      <c r="C1708" s="9" t="s">
        <v>23</v>
      </c>
      <c r="D1708" s="25"/>
      <c r="E1708" s="9" t="s">
        <v>1037</v>
      </c>
      <c r="F1708" s="12">
        <v>1</v>
      </c>
      <c r="G1708" s="13">
        <v>6.5</v>
      </c>
      <c r="H1708" s="13">
        <v>0</v>
      </c>
      <c r="I1708" s="13">
        <v>0</v>
      </c>
      <c r="J1708" s="11">
        <f>OR(F1708&lt;&gt;0,G1708&lt;&gt;0,H1708&lt;&gt;0,I1708&lt;&gt;0)*(F1708 + (F1708 = 0))*(G1708 + (G1708 = 0))*(H1708 + (H1708 = 0))*(I1708 + (I1708 = 0))</f>
        <v>6.5</v>
      </c>
      <c r="K1708" s="10"/>
      <c r="L1708" s="10"/>
      <c r="M1708" s="10"/>
    </row>
    <row r="1709" spans="1:13" x14ac:dyDescent="0.25">
      <c r="A1709" s="10"/>
      <c r="B1709" s="10"/>
      <c r="C1709" s="10"/>
      <c r="D1709" s="25"/>
      <c r="E1709" s="10"/>
      <c r="F1709" s="10"/>
      <c r="G1709" s="10"/>
      <c r="H1709" s="10"/>
      <c r="I1709" s="10"/>
      <c r="J1709" s="14" t="s">
        <v>1038</v>
      </c>
      <c r="K1709" s="15">
        <f>SUM(J1707:J1708)</f>
        <v>32.299999999999997</v>
      </c>
      <c r="L1709" s="13">
        <v>19.149999999999999</v>
      </c>
      <c r="M1709" s="15">
        <f>ROUND(K1709*L1709,2)</f>
        <v>618.54999999999995</v>
      </c>
    </row>
    <row r="1710" spans="1:13" ht="0.95" customHeight="1" x14ac:dyDescent="0.25">
      <c r="A1710" s="16"/>
      <c r="B1710" s="16"/>
      <c r="C1710" s="16"/>
      <c r="D1710" s="26"/>
      <c r="E1710" s="16"/>
      <c r="F1710" s="16"/>
      <c r="G1710" s="16"/>
      <c r="H1710" s="16"/>
      <c r="I1710" s="16"/>
      <c r="J1710" s="16"/>
      <c r="K1710" s="16"/>
      <c r="L1710" s="16"/>
      <c r="M1710" s="16"/>
    </row>
    <row r="1711" spans="1:13" x14ac:dyDescent="0.25">
      <c r="A1711" s="8" t="s">
        <v>1039</v>
      </c>
      <c r="B1711" s="9" t="s">
        <v>19</v>
      </c>
      <c r="C1711" s="9" t="s">
        <v>608</v>
      </c>
      <c r="D1711" s="18" t="s">
        <v>1040</v>
      </c>
      <c r="E1711" s="10"/>
      <c r="F1711" s="10"/>
      <c r="G1711" s="10"/>
      <c r="H1711" s="10"/>
      <c r="I1711" s="10"/>
      <c r="J1711" s="10"/>
      <c r="K1711" s="11">
        <f>K1715</f>
        <v>10</v>
      </c>
      <c r="L1711" s="11">
        <f>L1715</f>
        <v>351.9</v>
      </c>
      <c r="M1711" s="11">
        <f>M1715</f>
        <v>3519</v>
      </c>
    </row>
    <row r="1712" spans="1:13" ht="67.5" x14ac:dyDescent="0.25">
      <c r="A1712" s="10"/>
      <c r="B1712" s="10"/>
      <c r="C1712" s="10"/>
      <c r="D1712" s="18" t="s">
        <v>1041</v>
      </c>
      <c r="E1712" s="10"/>
      <c r="F1712" s="10"/>
      <c r="G1712" s="10"/>
      <c r="H1712" s="10"/>
      <c r="I1712" s="10"/>
      <c r="J1712" s="10"/>
      <c r="K1712" s="10"/>
      <c r="L1712" s="10"/>
      <c r="M1712" s="10"/>
    </row>
    <row r="1713" spans="1:13" x14ac:dyDescent="0.25">
      <c r="A1713" s="10"/>
      <c r="B1713" s="10"/>
      <c r="C1713" s="9" t="s">
        <v>23</v>
      </c>
      <c r="D1713" s="25"/>
      <c r="E1713" s="9" t="s">
        <v>29</v>
      </c>
      <c r="F1713" s="12">
        <v>6</v>
      </c>
      <c r="G1713" s="13">
        <v>0</v>
      </c>
      <c r="H1713" s="13">
        <v>0</v>
      </c>
      <c r="I1713" s="13">
        <v>0</v>
      </c>
      <c r="J1713" s="11">
        <f>OR(F1713&lt;&gt;0,G1713&lt;&gt;0,H1713&lt;&gt;0,I1713&lt;&gt;0)*(F1713 + (F1713 = 0))*(G1713 + (G1713 = 0))*(H1713 + (H1713 = 0))*(I1713 + (I1713 = 0))</f>
        <v>6</v>
      </c>
      <c r="K1713" s="10"/>
      <c r="L1713" s="10"/>
      <c r="M1713" s="10"/>
    </row>
    <row r="1714" spans="1:13" x14ac:dyDescent="0.25">
      <c r="A1714" s="10"/>
      <c r="B1714" s="10"/>
      <c r="C1714" s="9" t="s">
        <v>23</v>
      </c>
      <c r="D1714" s="25"/>
      <c r="E1714" s="9" t="s">
        <v>625</v>
      </c>
      <c r="F1714" s="12">
        <v>4</v>
      </c>
      <c r="G1714" s="13">
        <v>0</v>
      </c>
      <c r="H1714" s="13">
        <v>0</v>
      </c>
      <c r="I1714" s="13">
        <v>0</v>
      </c>
      <c r="J1714" s="11">
        <f>OR(F1714&lt;&gt;0,G1714&lt;&gt;0,H1714&lt;&gt;0,I1714&lt;&gt;0)*(F1714 + (F1714 = 0))*(G1714 + (G1714 = 0))*(H1714 + (H1714 = 0))*(I1714 + (I1714 = 0))</f>
        <v>4</v>
      </c>
      <c r="K1714" s="10"/>
      <c r="L1714" s="10"/>
      <c r="M1714" s="10"/>
    </row>
    <row r="1715" spans="1:13" x14ac:dyDescent="0.25">
      <c r="A1715" s="10"/>
      <c r="B1715" s="10"/>
      <c r="C1715" s="10"/>
      <c r="D1715" s="25"/>
      <c r="E1715" s="10"/>
      <c r="F1715" s="10"/>
      <c r="G1715" s="10"/>
      <c r="H1715" s="10"/>
      <c r="I1715" s="10"/>
      <c r="J1715" s="14" t="s">
        <v>1042</v>
      </c>
      <c r="K1715" s="15">
        <f>SUM(J1713:J1714)</f>
        <v>10</v>
      </c>
      <c r="L1715" s="13">
        <v>351.9</v>
      </c>
      <c r="M1715" s="15">
        <f>ROUND(K1715*L1715,2)</f>
        <v>3519</v>
      </c>
    </row>
    <row r="1716" spans="1:13" ht="0.95" customHeight="1" x14ac:dyDescent="0.25">
      <c r="A1716" s="16"/>
      <c r="B1716" s="16"/>
      <c r="C1716" s="16"/>
      <c r="D1716" s="26"/>
      <c r="E1716" s="16"/>
      <c r="F1716" s="16"/>
      <c r="G1716" s="16"/>
      <c r="H1716" s="16"/>
      <c r="I1716" s="16"/>
      <c r="J1716" s="16"/>
      <c r="K1716" s="16"/>
      <c r="L1716" s="16"/>
      <c r="M1716" s="16"/>
    </row>
    <row r="1717" spans="1:13" ht="22.5" x14ac:dyDescent="0.25">
      <c r="A1717" s="8" t="s">
        <v>1043</v>
      </c>
      <c r="B1717" s="9" t="s">
        <v>19</v>
      </c>
      <c r="C1717" s="9" t="s">
        <v>608</v>
      </c>
      <c r="D1717" s="18" t="s">
        <v>1044</v>
      </c>
      <c r="E1717" s="10"/>
      <c r="F1717" s="10"/>
      <c r="G1717" s="10"/>
      <c r="H1717" s="10"/>
      <c r="I1717" s="10"/>
      <c r="J1717" s="10"/>
      <c r="K1717" s="11">
        <f>K1721</f>
        <v>11</v>
      </c>
      <c r="L1717" s="11">
        <f>L1721</f>
        <v>685.2</v>
      </c>
      <c r="M1717" s="11">
        <f>M1721</f>
        <v>7537.2</v>
      </c>
    </row>
    <row r="1718" spans="1:13" ht="90" x14ac:dyDescent="0.25">
      <c r="A1718" s="10"/>
      <c r="B1718" s="10"/>
      <c r="C1718" s="10"/>
      <c r="D1718" s="18" t="s">
        <v>1045</v>
      </c>
      <c r="E1718" s="10"/>
      <c r="F1718" s="10"/>
      <c r="G1718" s="10"/>
      <c r="H1718" s="10"/>
      <c r="I1718" s="10"/>
      <c r="J1718" s="10"/>
      <c r="K1718" s="10"/>
      <c r="L1718" s="10"/>
      <c r="M1718" s="10"/>
    </row>
    <row r="1719" spans="1:13" x14ac:dyDescent="0.25">
      <c r="A1719" s="10"/>
      <c r="B1719" s="10"/>
      <c r="C1719" s="9" t="s">
        <v>23</v>
      </c>
      <c r="D1719" s="25"/>
      <c r="E1719" s="9" t="s">
        <v>29</v>
      </c>
      <c r="F1719" s="12">
        <v>6</v>
      </c>
      <c r="G1719" s="13">
        <v>0</v>
      </c>
      <c r="H1719" s="13">
        <v>0</v>
      </c>
      <c r="I1719" s="13">
        <v>0</v>
      </c>
      <c r="J1719" s="11">
        <f>OR(F1719&lt;&gt;0,G1719&lt;&gt;0,H1719&lt;&gt;0,I1719&lt;&gt;0)*(F1719 + (F1719 = 0))*(G1719 + (G1719 = 0))*(H1719 + (H1719 = 0))*(I1719 + (I1719 = 0))</f>
        <v>6</v>
      </c>
      <c r="K1719" s="10"/>
      <c r="L1719" s="10"/>
      <c r="M1719" s="10"/>
    </row>
    <row r="1720" spans="1:13" x14ac:dyDescent="0.25">
      <c r="A1720" s="10"/>
      <c r="B1720" s="10"/>
      <c r="C1720" s="9" t="s">
        <v>23</v>
      </c>
      <c r="D1720" s="25"/>
      <c r="E1720" s="9" t="s">
        <v>1046</v>
      </c>
      <c r="F1720" s="12">
        <v>5</v>
      </c>
      <c r="G1720" s="13">
        <v>0</v>
      </c>
      <c r="H1720" s="13">
        <v>0</v>
      </c>
      <c r="I1720" s="13">
        <v>0</v>
      </c>
      <c r="J1720" s="11">
        <f>OR(F1720&lt;&gt;0,G1720&lt;&gt;0,H1720&lt;&gt;0,I1720&lt;&gt;0)*(F1720 + (F1720 = 0))*(G1720 + (G1720 = 0))*(H1720 + (H1720 = 0))*(I1720 + (I1720 = 0))</f>
        <v>5</v>
      </c>
      <c r="K1720" s="10"/>
      <c r="L1720" s="10"/>
      <c r="M1720" s="10"/>
    </row>
    <row r="1721" spans="1:13" x14ac:dyDescent="0.25">
      <c r="A1721" s="10"/>
      <c r="B1721" s="10"/>
      <c r="C1721" s="10"/>
      <c r="D1721" s="25"/>
      <c r="E1721" s="10"/>
      <c r="F1721" s="10"/>
      <c r="G1721" s="10"/>
      <c r="H1721" s="10"/>
      <c r="I1721" s="10"/>
      <c r="J1721" s="14" t="s">
        <v>1047</v>
      </c>
      <c r="K1721" s="15">
        <f>SUM(J1719:J1720)</f>
        <v>11</v>
      </c>
      <c r="L1721" s="13">
        <v>685.2</v>
      </c>
      <c r="M1721" s="15">
        <f>ROUND(K1721*L1721,2)</f>
        <v>7537.2</v>
      </c>
    </row>
    <row r="1722" spans="1:13" ht="0.95" customHeight="1" x14ac:dyDescent="0.25">
      <c r="A1722" s="16"/>
      <c r="B1722" s="16"/>
      <c r="C1722" s="16"/>
      <c r="D1722" s="26"/>
      <c r="E1722" s="16"/>
      <c r="F1722" s="16"/>
      <c r="G1722" s="16"/>
      <c r="H1722" s="16"/>
      <c r="I1722" s="16"/>
      <c r="J1722" s="16"/>
      <c r="K1722" s="16"/>
      <c r="L1722" s="16"/>
      <c r="M1722" s="16"/>
    </row>
    <row r="1723" spans="1:13" x14ac:dyDescent="0.25">
      <c r="A1723" s="8" t="s">
        <v>1048</v>
      </c>
      <c r="B1723" s="9" t="s">
        <v>19</v>
      </c>
      <c r="C1723" s="9" t="s">
        <v>608</v>
      </c>
      <c r="D1723" s="18" t="s">
        <v>1049</v>
      </c>
      <c r="E1723" s="10"/>
      <c r="F1723" s="10"/>
      <c r="G1723" s="10"/>
      <c r="H1723" s="10"/>
      <c r="I1723" s="10"/>
      <c r="J1723" s="10"/>
      <c r="K1723" s="11">
        <f>K1726</f>
        <v>2</v>
      </c>
      <c r="L1723" s="11">
        <f>L1726</f>
        <v>351.9</v>
      </c>
      <c r="M1723" s="11">
        <f>M1726</f>
        <v>703.8</v>
      </c>
    </row>
    <row r="1724" spans="1:13" ht="67.5" x14ac:dyDescent="0.25">
      <c r="A1724" s="10"/>
      <c r="B1724" s="10"/>
      <c r="C1724" s="10"/>
      <c r="D1724" s="18" t="s">
        <v>1050</v>
      </c>
      <c r="E1724" s="10"/>
      <c r="F1724" s="10"/>
      <c r="G1724" s="10"/>
      <c r="H1724" s="10"/>
      <c r="I1724" s="10"/>
      <c r="J1724" s="10"/>
      <c r="K1724" s="10"/>
      <c r="L1724" s="10"/>
      <c r="M1724" s="10"/>
    </row>
    <row r="1725" spans="1:13" x14ac:dyDescent="0.25">
      <c r="A1725" s="10"/>
      <c r="B1725" s="10"/>
      <c r="C1725" s="9" t="s">
        <v>23</v>
      </c>
      <c r="D1725" s="25"/>
      <c r="E1725" s="9" t="s">
        <v>635</v>
      </c>
      <c r="F1725" s="12">
        <v>2</v>
      </c>
      <c r="G1725" s="13">
        <v>0</v>
      </c>
      <c r="H1725" s="13">
        <v>0</v>
      </c>
      <c r="I1725" s="13">
        <v>0</v>
      </c>
      <c r="J1725" s="11">
        <f>OR(F1725&lt;&gt;0,G1725&lt;&gt;0,H1725&lt;&gt;0,I1725&lt;&gt;0)*(F1725 + (F1725 = 0))*(G1725 + (G1725 = 0))*(H1725 + (H1725 = 0))*(I1725 + (I1725 = 0))</f>
        <v>2</v>
      </c>
      <c r="K1725" s="10"/>
      <c r="L1725" s="10"/>
      <c r="M1725" s="10"/>
    </row>
    <row r="1726" spans="1:13" x14ac:dyDescent="0.25">
      <c r="A1726" s="10"/>
      <c r="B1726" s="10"/>
      <c r="C1726" s="10"/>
      <c r="D1726" s="25"/>
      <c r="E1726" s="10"/>
      <c r="F1726" s="10"/>
      <c r="G1726" s="10"/>
      <c r="H1726" s="10"/>
      <c r="I1726" s="10"/>
      <c r="J1726" s="14" t="s">
        <v>1051</v>
      </c>
      <c r="K1726" s="15">
        <f>J1725</f>
        <v>2</v>
      </c>
      <c r="L1726" s="13">
        <v>351.9</v>
      </c>
      <c r="M1726" s="15">
        <f>ROUND(K1726*L1726,2)</f>
        <v>703.8</v>
      </c>
    </row>
    <row r="1727" spans="1:13" ht="0.95" customHeight="1" x14ac:dyDescent="0.25">
      <c r="A1727" s="16"/>
      <c r="B1727" s="16"/>
      <c r="C1727" s="16"/>
      <c r="D1727" s="26"/>
      <c r="E1727" s="16"/>
      <c r="F1727" s="16"/>
      <c r="G1727" s="16"/>
      <c r="H1727" s="16"/>
      <c r="I1727" s="16"/>
      <c r="J1727" s="16"/>
      <c r="K1727" s="16"/>
      <c r="L1727" s="16"/>
      <c r="M1727" s="16"/>
    </row>
    <row r="1728" spans="1:13" x14ac:dyDescent="0.25">
      <c r="A1728" s="8" t="s">
        <v>1052</v>
      </c>
      <c r="B1728" s="9" t="s">
        <v>19</v>
      </c>
      <c r="C1728" s="9" t="s">
        <v>608</v>
      </c>
      <c r="D1728" s="18" t="s">
        <v>1053</v>
      </c>
      <c r="E1728" s="10"/>
      <c r="F1728" s="10"/>
      <c r="G1728" s="10"/>
      <c r="H1728" s="10"/>
      <c r="I1728" s="10"/>
      <c r="J1728" s="10"/>
      <c r="K1728" s="11">
        <f>K1731</f>
        <v>2</v>
      </c>
      <c r="L1728" s="11">
        <f>L1731</f>
        <v>903.09</v>
      </c>
      <c r="M1728" s="11">
        <f>M1731</f>
        <v>1806.18</v>
      </c>
    </row>
    <row r="1729" spans="1:13" ht="123.75" x14ac:dyDescent="0.25">
      <c r="A1729" s="10"/>
      <c r="B1729" s="10"/>
      <c r="C1729" s="10"/>
      <c r="D1729" s="18" t="s">
        <v>1054</v>
      </c>
      <c r="E1729" s="10"/>
      <c r="F1729" s="10"/>
      <c r="G1729" s="10"/>
      <c r="H1729" s="10"/>
      <c r="I1729" s="10"/>
      <c r="J1729" s="10"/>
      <c r="K1729" s="10"/>
      <c r="L1729" s="10"/>
      <c r="M1729" s="10"/>
    </row>
    <row r="1730" spans="1:13" x14ac:dyDescent="0.25">
      <c r="A1730" s="10"/>
      <c r="B1730" s="10"/>
      <c r="C1730" s="9" t="s">
        <v>23</v>
      </c>
      <c r="D1730" s="25"/>
      <c r="E1730" s="9" t="s">
        <v>635</v>
      </c>
      <c r="F1730" s="12">
        <v>2</v>
      </c>
      <c r="G1730" s="13">
        <v>0</v>
      </c>
      <c r="H1730" s="13">
        <v>0</v>
      </c>
      <c r="I1730" s="13">
        <v>0</v>
      </c>
      <c r="J1730" s="11">
        <f>OR(F1730&lt;&gt;0,G1730&lt;&gt;0,H1730&lt;&gt;0,I1730&lt;&gt;0)*(F1730 + (F1730 = 0))*(G1730 + (G1730 = 0))*(H1730 + (H1730 = 0))*(I1730 + (I1730 = 0))</f>
        <v>2</v>
      </c>
      <c r="K1730" s="10"/>
      <c r="L1730" s="10"/>
      <c r="M1730" s="10"/>
    </row>
    <row r="1731" spans="1:13" x14ac:dyDescent="0.25">
      <c r="A1731" s="10"/>
      <c r="B1731" s="10"/>
      <c r="C1731" s="10"/>
      <c r="D1731" s="25"/>
      <c r="E1731" s="10"/>
      <c r="F1731" s="10"/>
      <c r="G1731" s="10"/>
      <c r="H1731" s="10"/>
      <c r="I1731" s="10"/>
      <c r="J1731" s="14" t="s">
        <v>1055</v>
      </c>
      <c r="K1731" s="15">
        <f>J1730</f>
        <v>2</v>
      </c>
      <c r="L1731" s="13">
        <v>903.09</v>
      </c>
      <c r="M1731" s="15">
        <f>ROUND(K1731*L1731,2)</f>
        <v>1806.18</v>
      </c>
    </row>
    <row r="1732" spans="1:13" ht="0.95" customHeight="1" x14ac:dyDescent="0.25">
      <c r="A1732" s="16"/>
      <c r="B1732" s="16"/>
      <c r="C1732" s="16"/>
      <c r="D1732" s="26"/>
      <c r="E1732" s="16"/>
      <c r="F1732" s="16"/>
      <c r="G1732" s="16"/>
      <c r="H1732" s="16"/>
      <c r="I1732" s="16"/>
      <c r="J1732" s="16"/>
      <c r="K1732" s="16"/>
      <c r="L1732" s="16"/>
      <c r="M1732" s="16"/>
    </row>
    <row r="1733" spans="1:13" x14ac:dyDescent="0.25">
      <c r="A1733" s="8" t="s">
        <v>1056</v>
      </c>
      <c r="B1733" s="9" t="s">
        <v>19</v>
      </c>
      <c r="C1733" s="9" t="s">
        <v>608</v>
      </c>
      <c r="D1733" s="18" t="s">
        <v>1057</v>
      </c>
      <c r="E1733" s="10"/>
      <c r="F1733" s="10"/>
      <c r="G1733" s="10"/>
      <c r="H1733" s="10"/>
      <c r="I1733" s="10"/>
      <c r="J1733" s="10"/>
      <c r="K1733" s="11">
        <f>K1736</f>
        <v>2</v>
      </c>
      <c r="L1733" s="11">
        <f>L1736</f>
        <v>297.74</v>
      </c>
      <c r="M1733" s="11">
        <f>M1736</f>
        <v>595.48</v>
      </c>
    </row>
    <row r="1734" spans="1:13" ht="45" x14ac:dyDescent="0.25">
      <c r="A1734" s="10"/>
      <c r="B1734" s="10"/>
      <c r="C1734" s="10"/>
      <c r="D1734" s="18" t="s">
        <v>1058</v>
      </c>
      <c r="E1734" s="10"/>
      <c r="F1734" s="10"/>
      <c r="G1734" s="10"/>
      <c r="H1734" s="10"/>
      <c r="I1734" s="10"/>
      <c r="J1734" s="10"/>
      <c r="K1734" s="10"/>
      <c r="L1734" s="10"/>
      <c r="M1734" s="10"/>
    </row>
    <row r="1735" spans="1:13" x14ac:dyDescent="0.25">
      <c r="A1735" s="10"/>
      <c r="B1735" s="10"/>
      <c r="C1735" s="9" t="s">
        <v>23</v>
      </c>
      <c r="D1735" s="25"/>
      <c r="E1735" s="9" t="s">
        <v>267</v>
      </c>
      <c r="F1735" s="12">
        <v>2</v>
      </c>
      <c r="G1735" s="13">
        <v>0</v>
      </c>
      <c r="H1735" s="13">
        <v>0</v>
      </c>
      <c r="I1735" s="13">
        <v>0</v>
      </c>
      <c r="J1735" s="11">
        <f>OR(F1735&lt;&gt;0,G1735&lt;&gt;0,H1735&lt;&gt;0,I1735&lt;&gt;0)*(F1735 + (F1735 = 0))*(G1735 + (G1735 = 0))*(H1735 + (H1735 = 0))*(I1735 + (I1735 = 0))</f>
        <v>2</v>
      </c>
      <c r="K1735" s="10"/>
      <c r="L1735" s="10"/>
      <c r="M1735" s="10"/>
    </row>
    <row r="1736" spans="1:13" x14ac:dyDescent="0.25">
      <c r="A1736" s="10"/>
      <c r="B1736" s="10"/>
      <c r="C1736" s="10"/>
      <c r="D1736" s="25"/>
      <c r="E1736" s="10"/>
      <c r="F1736" s="10"/>
      <c r="G1736" s="10"/>
      <c r="H1736" s="10"/>
      <c r="I1736" s="10"/>
      <c r="J1736" s="14" t="s">
        <v>1059</v>
      </c>
      <c r="K1736" s="15">
        <f>J1735</f>
        <v>2</v>
      </c>
      <c r="L1736" s="13">
        <v>297.74</v>
      </c>
      <c r="M1736" s="15">
        <f>ROUND(K1736*L1736,2)</f>
        <v>595.48</v>
      </c>
    </row>
    <row r="1737" spans="1:13" ht="0.95" customHeight="1" x14ac:dyDescent="0.25">
      <c r="A1737" s="16"/>
      <c r="B1737" s="16"/>
      <c r="C1737" s="16"/>
      <c r="D1737" s="26"/>
      <c r="E1737" s="16"/>
      <c r="F1737" s="16"/>
      <c r="G1737" s="16"/>
      <c r="H1737" s="16"/>
      <c r="I1737" s="16"/>
      <c r="J1737" s="16"/>
      <c r="K1737" s="16"/>
      <c r="L1737" s="16"/>
      <c r="M1737" s="16"/>
    </row>
    <row r="1738" spans="1:13" x14ac:dyDescent="0.25">
      <c r="A1738" s="8" t="s">
        <v>1060</v>
      </c>
      <c r="B1738" s="9" t="s">
        <v>19</v>
      </c>
      <c r="C1738" s="9" t="s">
        <v>608</v>
      </c>
      <c r="D1738" s="18" t="s">
        <v>1061</v>
      </c>
      <c r="E1738" s="10"/>
      <c r="F1738" s="10"/>
      <c r="G1738" s="10"/>
      <c r="H1738" s="10"/>
      <c r="I1738" s="10"/>
      <c r="J1738" s="10"/>
      <c r="K1738" s="11">
        <f>K1741</f>
        <v>1</v>
      </c>
      <c r="L1738" s="11">
        <f>L1741</f>
        <v>278.55</v>
      </c>
      <c r="M1738" s="11">
        <f>M1741</f>
        <v>278.55</v>
      </c>
    </row>
    <row r="1739" spans="1:13" ht="90" x14ac:dyDescent="0.25">
      <c r="A1739" s="10"/>
      <c r="B1739" s="10"/>
      <c r="C1739" s="10"/>
      <c r="D1739" s="18" t="s">
        <v>1062</v>
      </c>
      <c r="E1739" s="10"/>
      <c r="F1739" s="10"/>
      <c r="G1739" s="10"/>
      <c r="H1739" s="10"/>
      <c r="I1739" s="10"/>
      <c r="J1739" s="10"/>
      <c r="K1739" s="10"/>
      <c r="L1739" s="10"/>
      <c r="M1739" s="10"/>
    </row>
    <row r="1740" spans="1:13" x14ac:dyDescent="0.25">
      <c r="A1740" s="10"/>
      <c r="B1740" s="10"/>
      <c r="C1740" s="9" t="s">
        <v>23</v>
      </c>
      <c r="D1740" s="25"/>
      <c r="E1740" s="9" t="s">
        <v>272</v>
      </c>
      <c r="F1740" s="12">
        <v>1</v>
      </c>
      <c r="G1740" s="13">
        <v>0</v>
      </c>
      <c r="H1740" s="13">
        <v>0</v>
      </c>
      <c r="I1740" s="13">
        <v>0</v>
      </c>
      <c r="J1740" s="11">
        <f>OR(F1740&lt;&gt;0,G1740&lt;&gt;0,H1740&lt;&gt;0,I1740&lt;&gt;0)*(F1740 + (F1740 = 0))*(G1740 + (G1740 = 0))*(H1740 + (H1740 = 0))*(I1740 + (I1740 = 0))</f>
        <v>1</v>
      </c>
      <c r="K1740" s="10"/>
      <c r="L1740" s="10"/>
      <c r="M1740" s="10"/>
    </row>
    <row r="1741" spans="1:13" x14ac:dyDescent="0.25">
      <c r="A1741" s="10"/>
      <c r="B1741" s="10"/>
      <c r="C1741" s="10"/>
      <c r="D1741" s="25"/>
      <c r="E1741" s="10"/>
      <c r="F1741" s="10"/>
      <c r="G1741" s="10"/>
      <c r="H1741" s="10"/>
      <c r="I1741" s="10"/>
      <c r="J1741" s="14" t="s">
        <v>1063</v>
      </c>
      <c r="K1741" s="15">
        <f>J1740</f>
        <v>1</v>
      </c>
      <c r="L1741" s="13">
        <v>278.55</v>
      </c>
      <c r="M1741" s="15">
        <f>ROUND(K1741*L1741,2)</f>
        <v>278.55</v>
      </c>
    </row>
    <row r="1742" spans="1:13" ht="0.95" customHeight="1" x14ac:dyDescent="0.25">
      <c r="A1742" s="16"/>
      <c r="B1742" s="16"/>
      <c r="C1742" s="16"/>
      <c r="D1742" s="26"/>
      <c r="E1742" s="16"/>
      <c r="F1742" s="16"/>
      <c r="G1742" s="16"/>
      <c r="H1742" s="16"/>
      <c r="I1742" s="16"/>
      <c r="J1742" s="16"/>
      <c r="K1742" s="16"/>
      <c r="L1742" s="16"/>
      <c r="M1742" s="16"/>
    </row>
    <row r="1743" spans="1:13" x14ac:dyDescent="0.25">
      <c r="A1743" s="8" t="s">
        <v>1064</v>
      </c>
      <c r="B1743" s="9" t="s">
        <v>19</v>
      </c>
      <c r="C1743" s="9" t="s">
        <v>608</v>
      </c>
      <c r="D1743" s="18" t="s">
        <v>1065</v>
      </c>
      <c r="E1743" s="10"/>
      <c r="F1743" s="10"/>
      <c r="G1743" s="10"/>
      <c r="H1743" s="10"/>
      <c r="I1743" s="10"/>
      <c r="J1743" s="10"/>
      <c r="K1743" s="11">
        <f>K1746</f>
        <v>1</v>
      </c>
      <c r="L1743" s="11">
        <f>L1746</f>
        <v>278.87</v>
      </c>
      <c r="M1743" s="11">
        <f>M1746</f>
        <v>278.87</v>
      </c>
    </row>
    <row r="1744" spans="1:13" ht="78.75" x14ac:dyDescent="0.25">
      <c r="A1744" s="10"/>
      <c r="B1744" s="10"/>
      <c r="C1744" s="10"/>
      <c r="D1744" s="18" t="s">
        <v>1066</v>
      </c>
      <c r="E1744" s="10"/>
      <c r="F1744" s="10"/>
      <c r="G1744" s="10"/>
      <c r="H1744" s="10"/>
      <c r="I1744" s="10"/>
      <c r="J1744" s="10"/>
      <c r="K1744" s="10"/>
      <c r="L1744" s="10"/>
      <c r="M1744" s="10"/>
    </row>
    <row r="1745" spans="1:13" x14ac:dyDescent="0.25">
      <c r="A1745" s="10"/>
      <c r="B1745" s="10"/>
      <c r="C1745" s="9" t="s">
        <v>23</v>
      </c>
      <c r="D1745" s="25"/>
      <c r="E1745" s="9" t="s">
        <v>303</v>
      </c>
      <c r="F1745" s="12">
        <v>1</v>
      </c>
      <c r="G1745" s="13">
        <v>0</v>
      </c>
      <c r="H1745" s="13">
        <v>0</v>
      </c>
      <c r="I1745" s="13">
        <v>0</v>
      </c>
      <c r="J1745" s="11">
        <f>OR(F1745&lt;&gt;0,G1745&lt;&gt;0,H1745&lt;&gt;0,I1745&lt;&gt;0)*(F1745 + (F1745 = 0))*(G1745 + (G1745 = 0))*(H1745 + (H1745 = 0))*(I1745 + (I1745 = 0))</f>
        <v>1</v>
      </c>
      <c r="K1745" s="10"/>
      <c r="L1745" s="10"/>
      <c r="M1745" s="10"/>
    </row>
    <row r="1746" spans="1:13" x14ac:dyDescent="0.25">
      <c r="A1746" s="10"/>
      <c r="B1746" s="10"/>
      <c r="C1746" s="10"/>
      <c r="D1746" s="25"/>
      <c r="E1746" s="10"/>
      <c r="F1746" s="10"/>
      <c r="G1746" s="10"/>
      <c r="H1746" s="10"/>
      <c r="I1746" s="10"/>
      <c r="J1746" s="14" t="s">
        <v>1067</v>
      </c>
      <c r="K1746" s="15">
        <f>J1745</f>
        <v>1</v>
      </c>
      <c r="L1746" s="13">
        <v>278.87</v>
      </c>
      <c r="M1746" s="15">
        <f>ROUND(K1746*L1746,2)</f>
        <v>278.87</v>
      </c>
    </row>
    <row r="1747" spans="1:13" ht="0.95" customHeight="1" x14ac:dyDescent="0.25">
      <c r="A1747" s="16"/>
      <c r="B1747" s="16"/>
      <c r="C1747" s="16"/>
      <c r="D1747" s="26"/>
      <c r="E1747" s="16"/>
      <c r="F1747" s="16"/>
      <c r="G1747" s="16"/>
      <c r="H1747" s="16"/>
      <c r="I1747" s="16"/>
      <c r="J1747" s="16"/>
      <c r="K1747" s="16"/>
      <c r="L1747" s="16"/>
      <c r="M1747" s="16"/>
    </row>
    <row r="1748" spans="1:13" x14ac:dyDescent="0.25">
      <c r="A1748" s="8" t="s">
        <v>1068</v>
      </c>
      <c r="B1748" s="9" t="s">
        <v>19</v>
      </c>
      <c r="C1748" s="9" t="s">
        <v>608</v>
      </c>
      <c r="D1748" s="18" t="s">
        <v>1069</v>
      </c>
      <c r="E1748" s="10"/>
      <c r="F1748" s="10"/>
      <c r="G1748" s="10"/>
      <c r="H1748" s="10"/>
      <c r="I1748" s="10"/>
      <c r="J1748" s="10"/>
      <c r="K1748" s="11">
        <f>K1754</f>
        <v>15</v>
      </c>
      <c r="L1748" s="11">
        <f>L1754</f>
        <v>27.74</v>
      </c>
      <c r="M1748" s="11">
        <f>M1754</f>
        <v>416.1</v>
      </c>
    </row>
    <row r="1749" spans="1:13" ht="22.5" x14ac:dyDescent="0.25">
      <c r="A1749" s="10"/>
      <c r="B1749" s="10"/>
      <c r="C1749" s="10"/>
      <c r="D1749" s="18" t="s">
        <v>1070</v>
      </c>
      <c r="E1749" s="10"/>
      <c r="F1749" s="10"/>
      <c r="G1749" s="10"/>
      <c r="H1749" s="10"/>
      <c r="I1749" s="10"/>
      <c r="J1749" s="10"/>
      <c r="K1749" s="10"/>
      <c r="L1749" s="10"/>
      <c r="M1749" s="10"/>
    </row>
    <row r="1750" spans="1:13" x14ac:dyDescent="0.25">
      <c r="A1750" s="10"/>
      <c r="B1750" s="10"/>
      <c r="C1750" s="9" t="s">
        <v>23</v>
      </c>
      <c r="D1750" s="25"/>
      <c r="E1750" s="9" t="s">
        <v>331</v>
      </c>
      <c r="F1750" s="12">
        <v>2</v>
      </c>
      <c r="G1750" s="13">
        <v>0</v>
      </c>
      <c r="H1750" s="13">
        <v>0</v>
      </c>
      <c r="I1750" s="13">
        <v>0</v>
      </c>
      <c r="J1750" s="11">
        <f>OR(F1750&lt;&gt;0,G1750&lt;&gt;0,H1750&lt;&gt;0,I1750&lt;&gt;0)*(F1750 + (F1750 = 0))*(G1750 + (G1750 = 0))*(H1750 + (H1750 = 0))*(I1750 + (I1750 = 0))</f>
        <v>2</v>
      </c>
      <c r="K1750" s="10"/>
      <c r="L1750" s="10"/>
      <c r="M1750" s="10"/>
    </row>
    <row r="1751" spans="1:13" x14ac:dyDescent="0.25">
      <c r="A1751" s="10"/>
      <c r="B1751" s="10"/>
      <c r="C1751" s="9" t="s">
        <v>23</v>
      </c>
      <c r="D1751" s="25"/>
      <c r="E1751" s="9" t="s">
        <v>635</v>
      </c>
      <c r="F1751" s="12">
        <v>2</v>
      </c>
      <c r="G1751" s="13">
        <v>0</v>
      </c>
      <c r="H1751" s="13">
        <v>0</v>
      </c>
      <c r="I1751" s="13">
        <v>0</v>
      </c>
      <c r="J1751" s="11">
        <f>OR(F1751&lt;&gt;0,G1751&lt;&gt;0,H1751&lt;&gt;0,I1751&lt;&gt;0)*(F1751 + (F1751 = 0))*(G1751 + (G1751 = 0))*(H1751 + (H1751 = 0))*(I1751 + (I1751 = 0))</f>
        <v>2</v>
      </c>
      <c r="K1751" s="10"/>
      <c r="L1751" s="10"/>
      <c r="M1751" s="10"/>
    </row>
    <row r="1752" spans="1:13" x14ac:dyDescent="0.25">
      <c r="A1752" s="10"/>
      <c r="B1752" s="10"/>
      <c r="C1752" s="9" t="s">
        <v>23</v>
      </c>
      <c r="D1752" s="25"/>
      <c r="E1752" s="9" t="s">
        <v>1071</v>
      </c>
      <c r="F1752" s="12">
        <v>6</v>
      </c>
      <c r="G1752" s="13">
        <v>0</v>
      </c>
      <c r="H1752" s="13">
        <v>0</v>
      </c>
      <c r="I1752" s="13">
        <v>0</v>
      </c>
      <c r="J1752" s="11">
        <f>OR(F1752&lt;&gt;0,G1752&lt;&gt;0,H1752&lt;&gt;0,I1752&lt;&gt;0)*(F1752 + (F1752 = 0))*(G1752 + (G1752 = 0))*(H1752 + (H1752 = 0))*(I1752 + (I1752 = 0))</f>
        <v>6</v>
      </c>
      <c r="K1752" s="10"/>
      <c r="L1752" s="10"/>
      <c r="M1752" s="10"/>
    </row>
    <row r="1753" spans="1:13" x14ac:dyDescent="0.25">
      <c r="A1753" s="10"/>
      <c r="B1753" s="10"/>
      <c r="C1753" s="9" t="s">
        <v>23</v>
      </c>
      <c r="D1753" s="25"/>
      <c r="E1753" s="9" t="s">
        <v>1072</v>
      </c>
      <c r="F1753" s="12">
        <v>5</v>
      </c>
      <c r="G1753" s="13">
        <v>0</v>
      </c>
      <c r="H1753" s="13">
        <v>0</v>
      </c>
      <c r="I1753" s="13">
        <v>0</v>
      </c>
      <c r="J1753" s="11">
        <f>OR(F1753&lt;&gt;0,G1753&lt;&gt;0,H1753&lt;&gt;0,I1753&lt;&gt;0)*(F1753 + (F1753 = 0))*(G1753 + (G1753 = 0))*(H1753 + (H1753 = 0))*(I1753 + (I1753 = 0))</f>
        <v>5</v>
      </c>
      <c r="K1753" s="10"/>
      <c r="L1753" s="10"/>
      <c r="M1753" s="10"/>
    </row>
    <row r="1754" spans="1:13" x14ac:dyDescent="0.25">
      <c r="A1754" s="10"/>
      <c r="B1754" s="10"/>
      <c r="C1754" s="10"/>
      <c r="D1754" s="25"/>
      <c r="E1754" s="10"/>
      <c r="F1754" s="10"/>
      <c r="G1754" s="10"/>
      <c r="H1754" s="10"/>
      <c r="I1754" s="10"/>
      <c r="J1754" s="14" t="s">
        <v>1073</v>
      </c>
      <c r="K1754" s="15">
        <f>SUM(J1750:J1753)</f>
        <v>15</v>
      </c>
      <c r="L1754" s="13">
        <v>27.74</v>
      </c>
      <c r="M1754" s="15">
        <f>ROUND(K1754*L1754,2)</f>
        <v>416.1</v>
      </c>
    </row>
    <row r="1755" spans="1:13" ht="0.95" customHeight="1" x14ac:dyDescent="0.25">
      <c r="A1755" s="16"/>
      <c r="B1755" s="16"/>
      <c r="C1755" s="16"/>
      <c r="D1755" s="26"/>
      <c r="E1755" s="16"/>
      <c r="F1755" s="16"/>
      <c r="G1755" s="16"/>
      <c r="H1755" s="16"/>
      <c r="I1755" s="16"/>
      <c r="J1755" s="16"/>
      <c r="K1755" s="16"/>
      <c r="L1755" s="16"/>
      <c r="M1755" s="16"/>
    </row>
    <row r="1756" spans="1:13" ht="22.5" x14ac:dyDescent="0.25">
      <c r="A1756" s="8" t="s">
        <v>1074</v>
      </c>
      <c r="B1756" s="9" t="s">
        <v>19</v>
      </c>
      <c r="C1756" s="9" t="s">
        <v>608</v>
      </c>
      <c r="D1756" s="18" t="s">
        <v>1075</v>
      </c>
      <c r="E1756" s="10"/>
      <c r="F1756" s="10"/>
      <c r="G1756" s="10"/>
      <c r="H1756" s="10"/>
      <c r="I1756" s="10"/>
      <c r="J1756" s="10"/>
      <c r="K1756" s="11">
        <f>K1761</f>
        <v>9</v>
      </c>
      <c r="L1756" s="11">
        <f>L1761</f>
        <v>127.3</v>
      </c>
      <c r="M1756" s="11">
        <f>M1761</f>
        <v>1145.7</v>
      </c>
    </row>
    <row r="1757" spans="1:13" ht="56.25" x14ac:dyDescent="0.25">
      <c r="A1757" s="10"/>
      <c r="B1757" s="10"/>
      <c r="C1757" s="10"/>
      <c r="D1757" s="18" t="s">
        <v>1076</v>
      </c>
      <c r="E1757" s="10"/>
      <c r="F1757" s="10"/>
      <c r="G1757" s="10"/>
      <c r="H1757" s="10"/>
      <c r="I1757" s="10"/>
      <c r="J1757" s="10"/>
      <c r="K1757" s="10"/>
      <c r="L1757" s="10"/>
      <c r="M1757" s="10"/>
    </row>
    <row r="1758" spans="1:13" x14ac:dyDescent="0.25">
      <c r="A1758" s="10"/>
      <c r="B1758" s="10"/>
      <c r="C1758" s="9" t="s">
        <v>23</v>
      </c>
      <c r="D1758" s="25"/>
      <c r="E1758" s="9" t="s">
        <v>29</v>
      </c>
      <c r="F1758" s="12">
        <v>4</v>
      </c>
      <c r="G1758" s="13">
        <v>0</v>
      </c>
      <c r="H1758" s="13">
        <v>0</v>
      </c>
      <c r="I1758" s="13">
        <v>0</v>
      </c>
      <c r="J1758" s="11">
        <f>OR(F1758&lt;&gt;0,G1758&lt;&gt;0,H1758&lt;&gt;0,I1758&lt;&gt;0)*(F1758 + (F1758 = 0))*(G1758 + (G1758 = 0))*(H1758 + (H1758 = 0))*(I1758 + (I1758 = 0))</f>
        <v>4</v>
      </c>
      <c r="K1758" s="10"/>
      <c r="L1758" s="10"/>
      <c r="M1758" s="10"/>
    </row>
    <row r="1759" spans="1:13" x14ac:dyDescent="0.25">
      <c r="A1759" s="10"/>
      <c r="B1759" s="10"/>
      <c r="C1759" s="9" t="s">
        <v>23</v>
      </c>
      <c r="D1759" s="25"/>
      <c r="E1759" s="9" t="s">
        <v>625</v>
      </c>
      <c r="F1759" s="12">
        <v>3</v>
      </c>
      <c r="G1759" s="13">
        <v>0</v>
      </c>
      <c r="H1759" s="13">
        <v>0</v>
      </c>
      <c r="I1759" s="13">
        <v>0</v>
      </c>
      <c r="J1759" s="11">
        <f>OR(F1759&lt;&gt;0,G1759&lt;&gt;0,H1759&lt;&gt;0,I1759&lt;&gt;0)*(F1759 + (F1759 = 0))*(G1759 + (G1759 = 0))*(H1759 + (H1759 = 0))*(I1759 + (I1759 = 0))</f>
        <v>3</v>
      </c>
      <c r="K1759" s="10"/>
      <c r="L1759" s="10"/>
      <c r="M1759" s="10"/>
    </row>
    <row r="1760" spans="1:13" x14ac:dyDescent="0.25">
      <c r="A1760" s="10"/>
      <c r="B1760" s="10"/>
      <c r="C1760" s="9" t="s">
        <v>23</v>
      </c>
      <c r="D1760" s="25"/>
      <c r="E1760" s="9" t="s">
        <v>635</v>
      </c>
      <c r="F1760" s="12">
        <v>2</v>
      </c>
      <c r="G1760" s="13">
        <v>0</v>
      </c>
      <c r="H1760" s="13">
        <v>0</v>
      </c>
      <c r="I1760" s="13">
        <v>0</v>
      </c>
      <c r="J1760" s="11">
        <f>OR(F1760&lt;&gt;0,G1760&lt;&gt;0,H1760&lt;&gt;0,I1760&lt;&gt;0)*(F1760 + (F1760 = 0))*(G1760 + (G1760 = 0))*(H1760 + (H1760 = 0))*(I1760 + (I1760 = 0))</f>
        <v>2</v>
      </c>
      <c r="K1760" s="10"/>
      <c r="L1760" s="10"/>
      <c r="M1760" s="10"/>
    </row>
    <row r="1761" spans="1:13" x14ac:dyDescent="0.25">
      <c r="A1761" s="10"/>
      <c r="B1761" s="10"/>
      <c r="C1761" s="10"/>
      <c r="D1761" s="25"/>
      <c r="E1761" s="10"/>
      <c r="F1761" s="10"/>
      <c r="G1761" s="10"/>
      <c r="H1761" s="10"/>
      <c r="I1761" s="10"/>
      <c r="J1761" s="14" t="s">
        <v>1077</v>
      </c>
      <c r="K1761" s="15">
        <f>SUM(J1758:J1760)</f>
        <v>9</v>
      </c>
      <c r="L1761" s="13">
        <v>127.3</v>
      </c>
      <c r="M1761" s="15">
        <f>ROUND(K1761*L1761,2)</f>
        <v>1145.7</v>
      </c>
    </row>
    <row r="1762" spans="1:13" ht="0.95" customHeight="1" x14ac:dyDescent="0.25">
      <c r="A1762" s="16"/>
      <c r="B1762" s="16"/>
      <c r="C1762" s="16"/>
      <c r="D1762" s="26"/>
      <c r="E1762" s="16"/>
      <c r="F1762" s="16"/>
      <c r="G1762" s="16"/>
      <c r="H1762" s="16"/>
      <c r="I1762" s="16"/>
      <c r="J1762" s="16"/>
      <c r="K1762" s="16"/>
      <c r="L1762" s="16"/>
      <c r="M1762" s="16"/>
    </row>
    <row r="1763" spans="1:13" x14ac:dyDescent="0.25">
      <c r="A1763" s="8" t="s">
        <v>1078</v>
      </c>
      <c r="B1763" s="9" t="s">
        <v>19</v>
      </c>
      <c r="C1763" s="9" t="s">
        <v>608</v>
      </c>
      <c r="D1763" s="18" t="s">
        <v>1079</v>
      </c>
      <c r="E1763" s="10"/>
      <c r="F1763" s="10"/>
      <c r="G1763" s="10"/>
      <c r="H1763" s="10"/>
      <c r="I1763" s="10"/>
      <c r="J1763" s="10"/>
      <c r="K1763" s="11">
        <f>K1767</f>
        <v>11</v>
      </c>
      <c r="L1763" s="11">
        <f>L1767</f>
        <v>69.180000000000007</v>
      </c>
      <c r="M1763" s="11">
        <f>M1767</f>
        <v>760.98</v>
      </c>
    </row>
    <row r="1764" spans="1:13" ht="22.5" x14ac:dyDescent="0.25">
      <c r="A1764" s="10"/>
      <c r="B1764" s="10"/>
      <c r="C1764" s="10"/>
      <c r="D1764" s="18" t="s">
        <v>1080</v>
      </c>
      <c r="E1764" s="10"/>
      <c r="F1764" s="10"/>
      <c r="G1764" s="10"/>
      <c r="H1764" s="10"/>
      <c r="I1764" s="10"/>
      <c r="J1764" s="10"/>
      <c r="K1764" s="10"/>
      <c r="L1764" s="10"/>
      <c r="M1764" s="10"/>
    </row>
    <row r="1765" spans="1:13" x14ac:dyDescent="0.25">
      <c r="A1765" s="10"/>
      <c r="B1765" s="10"/>
      <c r="C1765" s="9" t="s">
        <v>23</v>
      </c>
      <c r="D1765" s="25"/>
      <c r="E1765" s="9" t="s">
        <v>29</v>
      </c>
      <c r="F1765" s="12">
        <v>6</v>
      </c>
      <c r="G1765" s="13">
        <v>0</v>
      </c>
      <c r="H1765" s="13">
        <v>0</v>
      </c>
      <c r="I1765" s="13">
        <v>0</v>
      </c>
      <c r="J1765" s="11">
        <f>OR(F1765&lt;&gt;0,G1765&lt;&gt;0,H1765&lt;&gt;0,I1765&lt;&gt;0)*(F1765 + (F1765 = 0))*(G1765 + (G1765 = 0))*(H1765 + (H1765 = 0))*(I1765 + (I1765 = 0))</f>
        <v>6</v>
      </c>
      <c r="K1765" s="10"/>
      <c r="L1765" s="10"/>
      <c r="M1765" s="10"/>
    </row>
    <row r="1766" spans="1:13" x14ac:dyDescent="0.25">
      <c r="A1766" s="10"/>
      <c r="B1766" s="10"/>
      <c r="C1766" s="9" t="s">
        <v>23</v>
      </c>
      <c r="D1766" s="25"/>
      <c r="E1766" s="9" t="s">
        <v>625</v>
      </c>
      <c r="F1766" s="12">
        <v>5</v>
      </c>
      <c r="G1766" s="13">
        <v>0</v>
      </c>
      <c r="H1766" s="13">
        <v>0</v>
      </c>
      <c r="I1766" s="13">
        <v>0</v>
      </c>
      <c r="J1766" s="11">
        <f>OR(F1766&lt;&gt;0,G1766&lt;&gt;0,H1766&lt;&gt;0,I1766&lt;&gt;0)*(F1766 + (F1766 = 0))*(G1766 + (G1766 = 0))*(H1766 + (H1766 = 0))*(I1766 + (I1766 = 0))</f>
        <v>5</v>
      </c>
      <c r="K1766" s="10"/>
      <c r="L1766" s="10"/>
      <c r="M1766" s="10"/>
    </row>
    <row r="1767" spans="1:13" x14ac:dyDescent="0.25">
      <c r="A1767" s="10"/>
      <c r="B1767" s="10"/>
      <c r="C1767" s="10"/>
      <c r="D1767" s="25"/>
      <c r="E1767" s="10"/>
      <c r="F1767" s="10"/>
      <c r="G1767" s="10"/>
      <c r="H1767" s="10"/>
      <c r="I1767" s="10"/>
      <c r="J1767" s="14" t="s">
        <v>1081</v>
      </c>
      <c r="K1767" s="15">
        <f>SUM(J1765:J1766)</f>
        <v>11</v>
      </c>
      <c r="L1767" s="13">
        <v>69.180000000000007</v>
      </c>
      <c r="M1767" s="15">
        <f>ROUND(K1767*L1767,2)</f>
        <v>760.98</v>
      </c>
    </row>
    <row r="1768" spans="1:13" ht="0.95" customHeight="1" x14ac:dyDescent="0.25">
      <c r="A1768" s="16"/>
      <c r="B1768" s="16"/>
      <c r="C1768" s="16"/>
      <c r="D1768" s="26"/>
      <c r="E1768" s="16"/>
      <c r="F1768" s="16"/>
      <c r="G1768" s="16"/>
      <c r="H1768" s="16"/>
      <c r="I1768" s="16"/>
      <c r="J1768" s="16"/>
      <c r="K1768" s="16"/>
      <c r="L1768" s="16"/>
      <c r="M1768" s="16"/>
    </row>
    <row r="1769" spans="1:13" ht="22.5" x14ac:dyDescent="0.25">
      <c r="A1769" s="8" t="s">
        <v>1082</v>
      </c>
      <c r="B1769" s="9" t="s">
        <v>19</v>
      </c>
      <c r="C1769" s="9" t="s">
        <v>608</v>
      </c>
      <c r="D1769" s="18" t="s">
        <v>1083</v>
      </c>
      <c r="E1769" s="10"/>
      <c r="F1769" s="10"/>
      <c r="G1769" s="10"/>
      <c r="H1769" s="10"/>
      <c r="I1769" s="10"/>
      <c r="J1769" s="10"/>
      <c r="K1769" s="11">
        <f>K1774</f>
        <v>9</v>
      </c>
      <c r="L1769" s="11">
        <f>L1774</f>
        <v>136.82</v>
      </c>
      <c r="M1769" s="11">
        <f>M1774</f>
        <v>1231.3800000000001</v>
      </c>
    </row>
    <row r="1770" spans="1:13" ht="33.75" x14ac:dyDescent="0.25">
      <c r="A1770" s="10"/>
      <c r="B1770" s="10"/>
      <c r="C1770" s="10"/>
      <c r="D1770" s="18" t="s">
        <v>1084</v>
      </c>
      <c r="E1770" s="10"/>
      <c r="F1770" s="10"/>
      <c r="G1770" s="10"/>
      <c r="H1770" s="10"/>
      <c r="I1770" s="10"/>
      <c r="J1770" s="10"/>
      <c r="K1770" s="10"/>
      <c r="L1770" s="10"/>
      <c r="M1770" s="10"/>
    </row>
    <row r="1771" spans="1:13" x14ac:dyDescent="0.25">
      <c r="A1771" s="10"/>
      <c r="B1771" s="10"/>
      <c r="C1771" s="9" t="s">
        <v>23</v>
      </c>
      <c r="D1771" s="25"/>
      <c r="E1771" s="9" t="s">
        <v>635</v>
      </c>
      <c r="F1771" s="12">
        <v>2</v>
      </c>
      <c r="G1771" s="13">
        <v>0</v>
      </c>
      <c r="H1771" s="13">
        <v>0</v>
      </c>
      <c r="I1771" s="13">
        <v>0</v>
      </c>
      <c r="J1771" s="11">
        <f>OR(F1771&lt;&gt;0,G1771&lt;&gt;0,H1771&lt;&gt;0,I1771&lt;&gt;0)*(F1771 + (F1771 = 0))*(G1771 + (G1771 = 0))*(H1771 + (H1771 = 0))*(I1771 + (I1771 = 0))</f>
        <v>2</v>
      </c>
      <c r="K1771" s="10"/>
      <c r="L1771" s="10"/>
      <c r="M1771" s="10"/>
    </row>
    <row r="1772" spans="1:13" x14ac:dyDescent="0.25">
      <c r="A1772" s="10"/>
      <c r="B1772" s="10"/>
      <c r="C1772" s="9" t="s">
        <v>23</v>
      </c>
      <c r="D1772" s="25"/>
      <c r="E1772" s="9" t="s">
        <v>29</v>
      </c>
      <c r="F1772" s="12">
        <v>4</v>
      </c>
      <c r="G1772" s="13">
        <v>0</v>
      </c>
      <c r="H1772" s="13">
        <v>0</v>
      </c>
      <c r="I1772" s="13">
        <v>0</v>
      </c>
      <c r="J1772" s="11">
        <f>OR(F1772&lt;&gt;0,G1772&lt;&gt;0,H1772&lt;&gt;0,I1772&lt;&gt;0)*(F1772 + (F1772 = 0))*(G1772 + (G1772 = 0))*(H1772 + (H1772 = 0))*(I1772 + (I1772 = 0))</f>
        <v>4</v>
      </c>
      <c r="K1772" s="10"/>
      <c r="L1772" s="10"/>
      <c r="M1772" s="10"/>
    </row>
    <row r="1773" spans="1:13" x14ac:dyDescent="0.25">
      <c r="A1773" s="10"/>
      <c r="B1773" s="10"/>
      <c r="C1773" s="9" t="s">
        <v>23</v>
      </c>
      <c r="D1773" s="25"/>
      <c r="E1773" s="9" t="s">
        <v>625</v>
      </c>
      <c r="F1773" s="12">
        <v>3</v>
      </c>
      <c r="G1773" s="13">
        <v>0</v>
      </c>
      <c r="H1773" s="13">
        <v>0</v>
      </c>
      <c r="I1773" s="13">
        <v>0</v>
      </c>
      <c r="J1773" s="11">
        <f>OR(F1773&lt;&gt;0,G1773&lt;&gt;0,H1773&lt;&gt;0,I1773&lt;&gt;0)*(F1773 + (F1773 = 0))*(G1773 + (G1773 = 0))*(H1773 + (H1773 = 0))*(I1773 + (I1773 = 0))</f>
        <v>3</v>
      </c>
      <c r="K1773" s="10"/>
      <c r="L1773" s="10"/>
      <c r="M1773" s="10"/>
    </row>
    <row r="1774" spans="1:13" x14ac:dyDescent="0.25">
      <c r="A1774" s="10"/>
      <c r="B1774" s="10"/>
      <c r="C1774" s="10"/>
      <c r="D1774" s="25"/>
      <c r="E1774" s="10"/>
      <c r="F1774" s="10"/>
      <c r="G1774" s="10"/>
      <c r="H1774" s="10"/>
      <c r="I1774" s="10"/>
      <c r="J1774" s="14" t="s">
        <v>1085</v>
      </c>
      <c r="K1774" s="15">
        <f>SUM(J1771:J1773)</f>
        <v>9</v>
      </c>
      <c r="L1774" s="13">
        <v>136.82</v>
      </c>
      <c r="M1774" s="15">
        <f>ROUND(K1774*L1774,2)</f>
        <v>1231.3800000000001</v>
      </c>
    </row>
    <row r="1775" spans="1:13" ht="0.95" customHeight="1" x14ac:dyDescent="0.25">
      <c r="A1775" s="16"/>
      <c r="B1775" s="16"/>
      <c r="C1775" s="16"/>
      <c r="D1775" s="26"/>
      <c r="E1775" s="16"/>
      <c r="F1775" s="16"/>
      <c r="G1775" s="16"/>
      <c r="H1775" s="16"/>
      <c r="I1775" s="16"/>
      <c r="J1775" s="16"/>
      <c r="K1775" s="16"/>
      <c r="L1775" s="16"/>
      <c r="M1775" s="16"/>
    </row>
    <row r="1776" spans="1:13" x14ac:dyDescent="0.25">
      <c r="A1776" s="8" t="s">
        <v>1086</v>
      </c>
      <c r="B1776" s="9" t="s">
        <v>19</v>
      </c>
      <c r="C1776" s="9" t="s">
        <v>608</v>
      </c>
      <c r="D1776" s="18" t="s">
        <v>1087</v>
      </c>
      <c r="E1776" s="10"/>
      <c r="F1776" s="10"/>
      <c r="G1776" s="10"/>
      <c r="H1776" s="10"/>
      <c r="I1776" s="10"/>
      <c r="J1776" s="10"/>
      <c r="K1776" s="11">
        <f>K1781</f>
        <v>13</v>
      </c>
      <c r="L1776" s="11">
        <f>L1781</f>
        <v>66.290000000000006</v>
      </c>
      <c r="M1776" s="11">
        <f>M1781</f>
        <v>861.77</v>
      </c>
    </row>
    <row r="1777" spans="1:13" x14ac:dyDescent="0.25">
      <c r="A1777" s="10"/>
      <c r="B1777" s="10"/>
      <c r="C1777" s="10"/>
      <c r="D1777" s="18" t="s">
        <v>1088</v>
      </c>
      <c r="E1777" s="10"/>
      <c r="F1777" s="10"/>
      <c r="G1777" s="10"/>
      <c r="H1777" s="10"/>
      <c r="I1777" s="10"/>
      <c r="J1777" s="10"/>
      <c r="K1777" s="10"/>
      <c r="L1777" s="10"/>
      <c r="M1777" s="10"/>
    </row>
    <row r="1778" spans="1:13" x14ac:dyDescent="0.25">
      <c r="A1778" s="10"/>
      <c r="B1778" s="10"/>
      <c r="C1778" s="9" t="s">
        <v>23</v>
      </c>
      <c r="D1778" s="25"/>
      <c r="E1778" s="9" t="s">
        <v>635</v>
      </c>
      <c r="F1778" s="12">
        <v>2</v>
      </c>
      <c r="G1778" s="13">
        <v>0</v>
      </c>
      <c r="H1778" s="13">
        <v>0</v>
      </c>
      <c r="I1778" s="13">
        <v>0</v>
      </c>
      <c r="J1778" s="11">
        <f>OR(F1778&lt;&gt;0,G1778&lt;&gt;0,H1778&lt;&gt;0,I1778&lt;&gt;0)*(F1778 + (F1778 = 0))*(G1778 + (G1778 = 0))*(H1778 + (H1778 = 0))*(I1778 + (I1778 = 0))</f>
        <v>2</v>
      </c>
      <c r="K1778" s="10"/>
      <c r="L1778" s="10"/>
      <c r="M1778" s="10"/>
    </row>
    <row r="1779" spans="1:13" x14ac:dyDescent="0.25">
      <c r="A1779" s="10"/>
      <c r="B1779" s="10"/>
      <c r="C1779" s="9" t="s">
        <v>23</v>
      </c>
      <c r="D1779" s="25"/>
      <c r="E1779" s="9" t="s">
        <v>29</v>
      </c>
      <c r="F1779" s="12">
        <v>6</v>
      </c>
      <c r="G1779" s="13">
        <v>0</v>
      </c>
      <c r="H1779" s="13">
        <v>0</v>
      </c>
      <c r="I1779" s="13">
        <v>0</v>
      </c>
      <c r="J1779" s="11">
        <f>OR(F1779&lt;&gt;0,G1779&lt;&gt;0,H1779&lt;&gt;0,I1779&lt;&gt;0)*(F1779 + (F1779 = 0))*(G1779 + (G1779 = 0))*(H1779 + (H1779 = 0))*(I1779 + (I1779 = 0))</f>
        <v>6</v>
      </c>
      <c r="K1779" s="10"/>
      <c r="L1779" s="10"/>
      <c r="M1779" s="10"/>
    </row>
    <row r="1780" spans="1:13" x14ac:dyDescent="0.25">
      <c r="A1780" s="10"/>
      <c r="B1780" s="10"/>
      <c r="C1780" s="9" t="s">
        <v>23</v>
      </c>
      <c r="D1780" s="25"/>
      <c r="E1780" s="9" t="s">
        <v>625</v>
      </c>
      <c r="F1780" s="12">
        <v>5</v>
      </c>
      <c r="G1780" s="13">
        <v>0</v>
      </c>
      <c r="H1780" s="13">
        <v>0</v>
      </c>
      <c r="I1780" s="13">
        <v>0</v>
      </c>
      <c r="J1780" s="11">
        <f>OR(F1780&lt;&gt;0,G1780&lt;&gt;0,H1780&lt;&gt;0,I1780&lt;&gt;0)*(F1780 + (F1780 = 0))*(G1780 + (G1780 = 0))*(H1780 + (H1780 = 0))*(I1780 + (I1780 = 0))</f>
        <v>5</v>
      </c>
      <c r="K1780" s="10"/>
      <c r="L1780" s="10"/>
      <c r="M1780" s="10"/>
    </row>
    <row r="1781" spans="1:13" x14ac:dyDescent="0.25">
      <c r="A1781" s="10"/>
      <c r="B1781" s="10"/>
      <c r="C1781" s="10"/>
      <c r="D1781" s="25"/>
      <c r="E1781" s="10"/>
      <c r="F1781" s="10"/>
      <c r="G1781" s="10"/>
      <c r="H1781" s="10"/>
      <c r="I1781" s="10"/>
      <c r="J1781" s="14" t="s">
        <v>1089</v>
      </c>
      <c r="K1781" s="15">
        <f>SUM(J1778:J1780)</f>
        <v>13</v>
      </c>
      <c r="L1781" s="13">
        <v>66.290000000000006</v>
      </c>
      <c r="M1781" s="15">
        <f>ROUND(K1781*L1781,2)</f>
        <v>861.77</v>
      </c>
    </row>
    <row r="1782" spans="1:13" ht="0.95" customHeight="1" x14ac:dyDescent="0.25">
      <c r="A1782" s="16"/>
      <c r="B1782" s="16"/>
      <c r="C1782" s="16"/>
      <c r="D1782" s="26"/>
      <c r="E1782" s="16"/>
      <c r="F1782" s="16"/>
      <c r="G1782" s="16"/>
      <c r="H1782" s="16"/>
      <c r="I1782" s="16"/>
      <c r="J1782" s="16"/>
      <c r="K1782" s="16"/>
      <c r="L1782" s="16"/>
      <c r="M1782" s="16"/>
    </row>
    <row r="1783" spans="1:13" x14ac:dyDescent="0.25">
      <c r="A1783" s="8" t="s">
        <v>1090</v>
      </c>
      <c r="B1783" s="9" t="s">
        <v>19</v>
      </c>
      <c r="C1783" s="9" t="s">
        <v>608</v>
      </c>
      <c r="D1783" s="18" t="s">
        <v>1091</v>
      </c>
      <c r="E1783" s="10"/>
      <c r="F1783" s="10"/>
      <c r="G1783" s="10"/>
      <c r="H1783" s="10"/>
      <c r="I1783" s="10"/>
      <c r="J1783" s="10"/>
      <c r="K1783" s="11">
        <f>K1788</f>
        <v>9</v>
      </c>
      <c r="L1783" s="11">
        <f>L1788</f>
        <v>52.44</v>
      </c>
      <c r="M1783" s="11">
        <f>M1788</f>
        <v>471.96</v>
      </c>
    </row>
    <row r="1784" spans="1:13" x14ac:dyDescent="0.25">
      <c r="A1784" s="10"/>
      <c r="B1784" s="10"/>
      <c r="C1784" s="10"/>
      <c r="D1784" s="18" t="s">
        <v>1092</v>
      </c>
      <c r="E1784" s="10"/>
      <c r="F1784" s="10"/>
      <c r="G1784" s="10"/>
      <c r="H1784" s="10"/>
      <c r="I1784" s="10"/>
      <c r="J1784" s="10"/>
      <c r="K1784" s="10"/>
      <c r="L1784" s="10"/>
      <c r="M1784" s="10"/>
    </row>
    <row r="1785" spans="1:13" x14ac:dyDescent="0.25">
      <c r="A1785" s="10"/>
      <c r="B1785" s="10"/>
      <c r="C1785" s="9" t="s">
        <v>23</v>
      </c>
      <c r="D1785" s="25"/>
      <c r="E1785" s="9" t="s">
        <v>635</v>
      </c>
      <c r="F1785" s="12">
        <v>2</v>
      </c>
      <c r="G1785" s="13">
        <v>0</v>
      </c>
      <c r="H1785" s="13">
        <v>0</v>
      </c>
      <c r="I1785" s="13">
        <v>0</v>
      </c>
      <c r="J1785" s="11">
        <f>OR(F1785&lt;&gt;0,G1785&lt;&gt;0,H1785&lt;&gt;0,I1785&lt;&gt;0)*(F1785 + (F1785 = 0))*(G1785 + (G1785 = 0))*(H1785 + (H1785 = 0))*(I1785 + (I1785 = 0))</f>
        <v>2</v>
      </c>
      <c r="K1785" s="10"/>
      <c r="L1785" s="10"/>
      <c r="M1785" s="10"/>
    </row>
    <row r="1786" spans="1:13" x14ac:dyDescent="0.25">
      <c r="A1786" s="10"/>
      <c r="B1786" s="10"/>
      <c r="C1786" s="9" t="s">
        <v>23</v>
      </c>
      <c r="D1786" s="25"/>
      <c r="E1786" s="9" t="s">
        <v>29</v>
      </c>
      <c r="F1786" s="12">
        <v>4</v>
      </c>
      <c r="G1786" s="13">
        <v>0</v>
      </c>
      <c r="H1786" s="13">
        <v>0</v>
      </c>
      <c r="I1786" s="13">
        <v>0</v>
      </c>
      <c r="J1786" s="11">
        <f>OR(F1786&lt;&gt;0,G1786&lt;&gt;0,H1786&lt;&gt;0,I1786&lt;&gt;0)*(F1786 + (F1786 = 0))*(G1786 + (G1786 = 0))*(H1786 + (H1786 = 0))*(I1786 + (I1786 = 0))</f>
        <v>4</v>
      </c>
      <c r="K1786" s="10"/>
      <c r="L1786" s="10"/>
      <c r="M1786" s="10"/>
    </row>
    <row r="1787" spans="1:13" x14ac:dyDescent="0.25">
      <c r="A1787" s="10"/>
      <c r="B1787" s="10"/>
      <c r="C1787" s="9" t="s">
        <v>23</v>
      </c>
      <c r="D1787" s="25"/>
      <c r="E1787" s="9" t="s">
        <v>625</v>
      </c>
      <c r="F1787" s="12">
        <v>3</v>
      </c>
      <c r="G1787" s="13">
        <v>0</v>
      </c>
      <c r="H1787" s="13">
        <v>0</v>
      </c>
      <c r="I1787" s="13">
        <v>0</v>
      </c>
      <c r="J1787" s="11">
        <f>OR(F1787&lt;&gt;0,G1787&lt;&gt;0,H1787&lt;&gt;0,I1787&lt;&gt;0)*(F1787 + (F1787 = 0))*(G1787 + (G1787 = 0))*(H1787 + (H1787 = 0))*(I1787 + (I1787 = 0))</f>
        <v>3</v>
      </c>
      <c r="K1787" s="10"/>
      <c r="L1787" s="10"/>
      <c r="M1787" s="10"/>
    </row>
    <row r="1788" spans="1:13" x14ac:dyDescent="0.25">
      <c r="A1788" s="10"/>
      <c r="B1788" s="10"/>
      <c r="C1788" s="10"/>
      <c r="D1788" s="25"/>
      <c r="E1788" s="10"/>
      <c r="F1788" s="10"/>
      <c r="G1788" s="10"/>
      <c r="H1788" s="10"/>
      <c r="I1788" s="10"/>
      <c r="J1788" s="14" t="s">
        <v>1093</v>
      </c>
      <c r="K1788" s="15">
        <f>SUM(J1785:J1787)</f>
        <v>9</v>
      </c>
      <c r="L1788" s="13">
        <v>52.44</v>
      </c>
      <c r="M1788" s="15">
        <f>ROUND(K1788*L1788,2)</f>
        <v>471.96</v>
      </c>
    </row>
    <row r="1789" spans="1:13" ht="0.95" customHeight="1" x14ac:dyDescent="0.25">
      <c r="A1789" s="16"/>
      <c r="B1789" s="16"/>
      <c r="C1789" s="16"/>
      <c r="D1789" s="26"/>
      <c r="E1789" s="16"/>
      <c r="F1789" s="16"/>
      <c r="G1789" s="16"/>
      <c r="H1789" s="16"/>
      <c r="I1789" s="16"/>
      <c r="J1789" s="16"/>
      <c r="K1789" s="16"/>
      <c r="L1789" s="16"/>
      <c r="M1789" s="16"/>
    </row>
    <row r="1790" spans="1:13" x14ac:dyDescent="0.25">
      <c r="A1790" s="8" t="s">
        <v>1094</v>
      </c>
      <c r="B1790" s="9" t="s">
        <v>19</v>
      </c>
      <c r="C1790" s="9" t="s">
        <v>680</v>
      </c>
      <c r="D1790" s="18" t="s">
        <v>1095</v>
      </c>
      <c r="E1790" s="10"/>
      <c r="F1790" s="10"/>
      <c r="G1790" s="10"/>
      <c r="H1790" s="10"/>
      <c r="I1790" s="10"/>
      <c r="J1790" s="10"/>
      <c r="K1790" s="11">
        <f>K1793</f>
        <v>1.25</v>
      </c>
      <c r="L1790" s="11">
        <f>L1793</f>
        <v>59.94</v>
      </c>
      <c r="M1790" s="11">
        <f>M1793</f>
        <v>74.930000000000007</v>
      </c>
    </row>
    <row r="1791" spans="1:13" ht="45" x14ac:dyDescent="0.25">
      <c r="A1791" s="10"/>
      <c r="B1791" s="10"/>
      <c r="C1791" s="10"/>
      <c r="D1791" s="18" t="s">
        <v>1096</v>
      </c>
      <c r="E1791" s="10"/>
      <c r="F1791" s="10"/>
      <c r="G1791" s="10"/>
      <c r="H1791" s="10"/>
      <c r="I1791" s="10"/>
      <c r="J1791" s="10"/>
      <c r="K1791" s="10"/>
      <c r="L1791" s="10"/>
      <c r="M1791" s="10"/>
    </row>
    <row r="1792" spans="1:13" x14ac:dyDescent="0.25">
      <c r="A1792" s="10"/>
      <c r="B1792" s="10"/>
      <c r="C1792" s="9" t="s">
        <v>23</v>
      </c>
      <c r="D1792" s="25"/>
      <c r="E1792" s="9" t="s">
        <v>635</v>
      </c>
      <c r="F1792" s="12">
        <v>1</v>
      </c>
      <c r="G1792" s="13">
        <v>1</v>
      </c>
      <c r="H1792" s="13">
        <v>0</v>
      </c>
      <c r="I1792" s="13">
        <v>1.25</v>
      </c>
      <c r="J1792" s="11">
        <f>OR(F1792&lt;&gt;0,G1792&lt;&gt;0,H1792&lt;&gt;0,I1792&lt;&gt;0)*(F1792 + (F1792 = 0))*(G1792 + (G1792 = 0))*(H1792 + (H1792 = 0))*(I1792 + (I1792 = 0))</f>
        <v>1.25</v>
      </c>
      <c r="K1792" s="10"/>
      <c r="L1792" s="10"/>
      <c r="M1792" s="10"/>
    </row>
    <row r="1793" spans="1:13" x14ac:dyDescent="0.25">
      <c r="A1793" s="10"/>
      <c r="B1793" s="10"/>
      <c r="C1793" s="10"/>
      <c r="D1793" s="25"/>
      <c r="E1793" s="10"/>
      <c r="F1793" s="10"/>
      <c r="G1793" s="10"/>
      <c r="H1793" s="10"/>
      <c r="I1793" s="10"/>
      <c r="J1793" s="14" t="s">
        <v>1097</v>
      </c>
      <c r="K1793" s="15">
        <f>J1792</f>
        <v>1.25</v>
      </c>
      <c r="L1793" s="13">
        <v>59.94</v>
      </c>
      <c r="M1793" s="15">
        <f>ROUND(K1793*L1793,2)</f>
        <v>74.930000000000007</v>
      </c>
    </row>
    <row r="1794" spans="1:13" ht="0.95" customHeight="1" x14ac:dyDescent="0.25">
      <c r="A1794" s="16"/>
      <c r="B1794" s="16"/>
      <c r="C1794" s="16"/>
      <c r="D1794" s="26"/>
      <c r="E1794" s="16"/>
      <c r="F1794" s="16"/>
      <c r="G1794" s="16"/>
      <c r="H1794" s="16"/>
      <c r="I1794" s="16"/>
      <c r="J1794" s="16"/>
      <c r="K1794" s="16"/>
      <c r="L1794" s="16"/>
      <c r="M1794" s="16"/>
    </row>
    <row r="1795" spans="1:13" ht="22.5" x14ac:dyDescent="0.25">
      <c r="A1795" s="8" t="s">
        <v>1098</v>
      </c>
      <c r="B1795" s="9" t="s">
        <v>19</v>
      </c>
      <c r="C1795" s="9" t="s">
        <v>141</v>
      </c>
      <c r="D1795" s="18" t="s">
        <v>1099</v>
      </c>
      <c r="E1795" s="10"/>
      <c r="F1795" s="10"/>
      <c r="G1795" s="10"/>
      <c r="H1795" s="10"/>
      <c r="I1795" s="10"/>
      <c r="J1795" s="10"/>
      <c r="K1795" s="11">
        <f>K1798</f>
        <v>4</v>
      </c>
      <c r="L1795" s="11">
        <f>L1798</f>
        <v>181.32</v>
      </c>
      <c r="M1795" s="11">
        <f>M1798</f>
        <v>725.28</v>
      </c>
    </row>
    <row r="1796" spans="1:13" ht="123.75" x14ac:dyDescent="0.25">
      <c r="A1796" s="10"/>
      <c r="B1796" s="10"/>
      <c r="C1796" s="10"/>
      <c r="D1796" s="18" t="s">
        <v>1100</v>
      </c>
      <c r="E1796" s="10"/>
      <c r="F1796" s="10"/>
      <c r="G1796" s="10"/>
      <c r="H1796" s="10"/>
      <c r="I1796" s="10"/>
      <c r="J1796" s="10"/>
      <c r="K1796" s="10"/>
      <c r="L1796" s="10"/>
      <c r="M1796" s="10"/>
    </row>
    <row r="1797" spans="1:13" x14ac:dyDescent="0.25">
      <c r="A1797" s="10"/>
      <c r="B1797" s="10"/>
      <c r="C1797" s="9" t="s">
        <v>23</v>
      </c>
      <c r="D1797" s="25"/>
      <c r="E1797" s="9" t="s">
        <v>635</v>
      </c>
      <c r="F1797" s="12">
        <v>4</v>
      </c>
      <c r="G1797" s="13">
        <v>0</v>
      </c>
      <c r="H1797" s="13">
        <v>0</v>
      </c>
      <c r="I1797" s="13">
        <v>0</v>
      </c>
      <c r="J1797" s="11">
        <f>OR(F1797&lt;&gt;0,G1797&lt;&gt;0,H1797&lt;&gt;0,I1797&lt;&gt;0)*(F1797 + (F1797 = 0))*(G1797 + (G1797 = 0))*(H1797 + (H1797 = 0))*(I1797 + (I1797 = 0))</f>
        <v>4</v>
      </c>
      <c r="K1797" s="10"/>
      <c r="L1797" s="10"/>
      <c r="M1797" s="10"/>
    </row>
    <row r="1798" spans="1:13" x14ac:dyDescent="0.25">
      <c r="A1798" s="10"/>
      <c r="B1798" s="10"/>
      <c r="C1798" s="10"/>
      <c r="D1798" s="25"/>
      <c r="E1798" s="10"/>
      <c r="F1798" s="10"/>
      <c r="G1798" s="10"/>
      <c r="H1798" s="10"/>
      <c r="I1798" s="10"/>
      <c r="J1798" s="14" t="s">
        <v>1101</v>
      </c>
      <c r="K1798" s="15">
        <f>J1797</f>
        <v>4</v>
      </c>
      <c r="L1798" s="13">
        <v>181.32</v>
      </c>
      <c r="M1798" s="15">
        <f>ROUND(K1798*L1798,2)</f>
        <v>725.28</v>
      </c>
    </row>
    <row r="1799" spans="1:13" ht="0.95" customHeight="1" x14ac:dyDescent="0.25">
      <c r="A1799" s="16"/>
      <c r="B1799" s="16"/>
      <c r="C1799" s="16"/>
      <c r="D1799" s="26"/>
      <c r="E1799" s="16"/>
      <c r="F1799" s="16"/>
      <c r="G1799" s="16"/>
      <c r="H1799" s="16"/>
      <c r="I1799" s="16"/>
      <c r="J1799" s="16"/>
      <c r="K1799" s="16"/>
      <c r="L1799" s="16"/>
      <c r="M1799" s="16"/>
    </row>
    <row r="1800" spans="1:13" x14ac:dyDescent="0.25">
      <c r="A1800" s="8" t="s">
        <v>1102</v>
      </c>
      <c r="B1800" s="9" t="s">
        <v>19</v>
      </c>
      <c r="C1800" s="9" t="s">
        <v>141</v>
      </c>
      <c r="D1800" s="18" t="s">
        <v>1103</v>
      </c>
      <c r="E1800" s="10"/>
      <c r="F1800" s="10"/>
      <c r="G1800" s="10"/>
      <c r="H1800" s="10"/>
      <c r="I1800" s="10"/>
      <c r="J1800" s="10"/>
      <c r="K1800" s="11">
        <f>K1803</f>
        <v>2</v>
      </c>
      <c r="L1800" s="11">
        <f>L1803</f>
        <v>361.48</v>
      </c>
      <c r="M1800" s="11">
        <f>M1803</f>
        <v>722.96</v>
      </c>
    </row>
    <row r="1801" spans="1:13" ht="157.5" x14ac:dyDescent="0.25">
      <c r="A1801" s="10"/>
      <c r="B1801" s="10"/>
      <c r="C1801" s="10"/>
      <c r="D1801" s="18" t="s">
        <v>1104</v>
      </c>
      <c r="E1801" s="10"/>
      <c r="F1801" s="10"/>
      <c r="G1801" s="10"/>
      <c r="H1801" s="10"/>
      <c r="I1801" s="10"/>
      <c r="J1801" s="10"/>
      <c r="K1801" s="10"/>
      <c r="L1801" s="10"/>
      <c r="M1801" s="10"/>
    </row>
    <row r="1802" spans="1:13" x14ac:dyDescent="0.25">
      <c r="A1802" s="10"/>
      <c r="B1802" s="10"/>
      <c r="C1802" s="9" t="s">
        <v>23</v>
      </c>
      <c r="D1802" s="25"/>
      <c r="E1802" s="9" t="s">
        <v>16</v>
      </c>
      <c r="F1802" s="12">
        <v>2</v>
      </c>
      <c r="G1802" s="13">
        <v>0</v>
      </c>
      <c r="H1802" s="13">
        <v>0</v>
      </c>
      <c r="I1802" s="13">
        <v>0</v>
      </c>
      <c r="J1802" s="11">
        <f>OR(F1802&lt;&gt;0,G1802&lt;&gt;0,H1802&lt;&gt;0,I1802&lt;&gt;0)*(F1802 + (F1802 = 0))*(G1802 + (G1802 = 0))*(H1802 + (H1802 = 0))*(I1802 + (I1802 = 0))</f>
        <v>2</v>
      </c>
      <c r="K1802" s="10"/>
      <c r="L1802" s="10"/>
      <c r="M1802" s="10"/>
    </row>
    <row r="1803" spans="1:13" x14ac:dyDescent="0.25">
      <c r="A1803" s="10"/>
      <c r="B1803" s="10"/>
      <c r="C1803" s="10"/>
      <c r="D1803" s="25"/>
      <c r="E1803" s="10"/>
      <c r="F1803" s="10"/>
      <c r="G1803" s="10"/>
      <c r="H1803" s="10"/>
      <c r="I1803" s="10"/>
      <c r="J1803" s="14" t="s">
        <v>1105</v>
      </c>
      <c r="K1803" s="15">
        <f>J1802</f>
        <v>2</v>
      </c>
      <c r="L1803" s="13">
        <v>361.48</v>
      </c>
      <c r="M1803" s="15">
        <f>ROUND(K1803*L1803,2)</f>
        <v>722.96</v>
      </c>
    </row>
    <row r="1804" spans="1:13" ht="0.95" customHeight="1" x14ac:dyDescent="0.25">
      <c r="A1804" s="16"/>
      <c r="B1804" s="16"/>
      <c r="C1804" s="16"/>
      <c r="D1804" s="26"/>
      <c r="E1804" s="16"/>
      <c r="F1804" s="16"/>
      <c r="G1804" s="16"/>
      <c r="H1804" s="16"/>
      <c r="I1804" s="16"/>
      <c r="J1804" s="16"/>
      <c r="K1804" s="16"/>
      <c r="L1804" s="16"/>
      <c r="M1804" s="16"/>
    </row>
    <row r="1805" spans="1:13" x14ac:dyDescent="0.25">
      <c r="A1805" s="10"/>
      <c r="B1805" s="10"/>
      <c r="C1805" s="10"/>
      <c r="D1805" s="25"/>
      <c r="E1805" s="10"/>
      <c r="F1805" s="10"/>
      <c r="G1805" s="10"/>
      <c r="H1805" s="10"/>
      <c r="I1805" s="10"/>
      <c r="J1805" s="14" t="s">
        <v>1106</v>
      </c>
      <c r="K1805" s="17">
        <v>1</v>
      </c>
      <c r="L1805" s="15">
        <f>M1614+M1641+M1652+M1674+M1683+M1691+M1697+M1705+M1711+M1717+M1723+M1728+M1733+M1738+M1743+M1748+M1756+M1763+M1769+M1776+M1783+M1790+M1795+M1800</f>
        <v>25815.29</v>
      </c>
      <c r="M1805" s="15">
        <f>ROUND(K1805*L1805,2)</f>
        <v>25815.29</v>
      </c>
    </row>
    <row r="1806" spans="1:13" ht="0.95" customHeight="1" x14ac:dyDescent="0.25">
      <c r="A1806" s="16"/>
      <c r="B1806" s="16"/>
      <c r="C1806" s="16"/>
      <c r="D1806" s="26"/>
      <c r="E1806" s="16"/>
      <c r="F1806" s="16"/>
      <c r="G1806" s="16"/>
      <c r="H1806" s="16"/>
      <c r="I1806" s="16"/>
      <c r="J1806" s="16"/>
      <c r="K1806" s="16"/>
      <c r="L1806" s="16"/>
      <c r="M1806" s="16"/>
    </row>
    <row r="1807" spans="1:13" x14ac:dyDescent="0.25">
      <c r="A1807" s="4" t="s">
        <v>1107</v>
      </c>
      <c r="B1807" s="4" t="s">
        <v>15</v>
      </c>
      <c r="C1807" s="4" t="s">
        <v>16</v>
      </c>
      <c r="D1807" s="24" t="s">
        <v>1108</v>
      </c>
      <c r="E1807" s="5"/>
      <c r="F1807" s="5"/>
      <c r="G1807" s="5"/>
      <c r="H1807" s="5"/>
      <c r="I1807" s="5"/>
      <c r="J1807" s="5"/>
      <c r="K1807" s="6">
        <f>K2134</f>
        <v>1</v>
      </c>
      <c r="L1807" s="7">
        <f>L2134</f>
        <v>329798.7</v>
      </c>
      <c r="M1807" s="7">
        <f>M2134</f>
        <v>329798.7</v>
      </c>
    </row>
    <row r="1808" spans="1:13" x14ac:dyDescent="0.25">
      <c r="A1808" s="19" t="s">
        <v>1109</v>
      </c>
      <c r="B1808" s="19" t="s">
        <v>15</v>
      </c>
      <c r="C1808" s="19" t="s">
        <v>16</v>
      </c>
      <c r="D1808" s="27" t="s">
        <v>1110</v>
      </c>
      <c r="E1808" s="20"/>
      <c r="F1808" s="20"/>
      <c r="G1808" s="20"/>
      <c r="H1808" s="20"/>
      <c r="I1808" s="20"/>
      <c r="J1808" s="20"/>
      <c r="K1808" s="21">
        <f>K1934</f>
        <v>1</v>
      </c>
      <c r="L1808" s="21">
        <f>L1934</f>
        <v>163297.64000000001</v>
      </c>
      <c r="M1808" s="21">
        <f>M1934</f>
        <v>163297.64000000001</v>
      </c>
    </row>
    <row r="1809" spans="1:13" x14ac:dyDescent="0.25">
      <c r="A1809" s="8" t="s">
        <v>1111</v>
      </c>
      <c r="B1809" s="9" t="s">
        <v>19</v>
      </c>
      <c r="C1809" s="9" t="s">
        <v>141</v>
      </c>
      <c r="D1809" s="18" t="s">
        <v>1112</v>
      </c>
      <c r="E1809" s="10"/>
      <c r="F1809" s="10"/>
      <c r="G1809" s="10"/>
      <c r="H1809" s="10"/>
      <c r="I1809" s="10"/>
      <c r="J1809" s="10"/>
      <c r="K1809" s="11">
        <f>K1812</f>
        <v>2</v>
      </c>
      <c r="L1809" s="11">
        <f>L1812</f>
        <v>26671.82</v>
      </c>
      <c r="M1809" s="11">
        <f>M1812</f>
        <v>53343.64</v>
      </c>
    </row>
    <row r="1810" spans="1:13" ht="180" x14ac:dyDescent="0.25">
      <c r="A1810" s="10"/>
      <c r="B1810" s="10"/>
      <c r="C1810" s="10"/>
      <c r="D1810" s="18" t="s">
        <v>1113</v>
      </c>
      <c r="E1810" s="10"/>
      <c r="F1810" s="10"/>
      <c r="G1810" s="10"/>
      <c r="H1810" s="10"/>
      <c r="I1810" s="10"/>
      <c r="J1810" s="10"/>
      <c r="K1810" s="10"/>
      <c r="L1810" s="10"/>
      <c r="M1810" s="10"/>
    </row>
    <row r="1811" spans="1:13" x14ac:dyDescent="0.25">
      <c r="A1811" s="10"/>
      <c r="B1811" s="10"/>
      <c r="C1811" s="9" t="s">
        <v>23</v>
      </c>
      <c r="D1811" s="25"/>
      <c r="E1811" s="9" t="s">
        <v>16</v>
      </c>
      <c r="F1811" s="12">
        <v>2</v>
      </c>
      <c r="G1811" s="13">
        <v>0</v>
      </c>
      <c r="H1811" s="13">
        <v>0</v>
      </c>
      <c r="I1811" s="13">
        <v>0</v>
      </c>
      <c r="J1811" s="11">
        <f>OR(F1811&lt;&gt;0,G1811&lt;&gt;0,H1811&lt;&gt;0,I1811&lt;&gt;0)*(F1811 + (F1811 = 0))*(G1811 + (G1811 = 0))*(H1811 + (H1811 = 0))*(I1811 + (I1811 = 0))</f>
        <v>2</v>
      </c>
      <c r="K1811" s="10"/>
      <c r="L1811" s="10"/>
      <c r="M1811" s="10"/>
    </row>
    <row r="1812" spans="1:13" x14ac:dyDescent="0.25">
      <c r="A1812" s="10"/>
      <c r="B1812" s="10"/>
      <c r="C1812" s="10"/>
      <c r="D1812" s="25"/>
      <c r="E1812" s="10"/>
      <c r="F1812" s="10"/>
      <c r="G1812" s="10"/>
      <c r="H1812" s="10"/>
      <c r="I1812" s="10"/>
      <c r="J1812" s="14" t="s">
        <v>1114</v>
      </c>
      <c r="K1812" s="15">
        <f>J1811</f>
        <v>2</v>
      </c>
      <c r="L1812" s="13">
        <v>26671.82</v>
      </c>
      <c r="M1812" s="15">
        <f>ROUND(K1812*L1812,2)</f>
        <v>53343.64</v>
      </c>
    </row>
    <row r="1813" spans="1:13" ht="0.95" customHeight="1" x14ac:dyDescent="0.25">
      <c r="A1813" s="16"/>
      <c r="B1813" s="16"/>
      <c r="C1813" s="16"/>
      <c r="D1813" s="26"/>
      <c r="E1813" s="16"/>
      <c r="F1813" s="16"/>
      <c r="G1813" s="16"/>
      <c r="H1813" s="16"/>
      <c r="I1813" s="16"/>
      <c r="J1813" s="16"/>
      <c r="K1813" s="16"/>
      <c r="L1813" s="16"/>
      <c r="M1813" s="16"/>
    </row>
    <row r="1814" spans="1:13" x14ac:dyDescent="0.25">
      <c r="A1814" s="8" t="s">
        <v>1115</v>
      </c>
      <c r="B1814" s="9" t="s">
        <v>19</v>
      </c>
      <c r="C1814" s="9" t="s">
        <v>141</v>
      </c>
      <c r="D1814" s="18" t="s">
        <v>1116</v>
      </c>
      <c r="E1814" s="10"/>
      <c r="F1814" s="10"/>
      <c r="G1814" s="10"/>
      <c r="H1814" s="10"/>
      <c r="I1814" s="10"/>
      <c r="J1814" s="10"/>
      <c r="K1814" s="11">
        <f>K1817</f>
        <v>1</v>
      </c>
      <c r="L1814" s="11">
        <f>L1817</f>
        <v>27060.58</v>
      </c>
      <c r="M1814" s="11">
        <f>M1817</f>
        <v>27060.58</v>
      </c>
    </row>
    <row r="1815" spans="1:13" ht="180" x14ac:dyDescent="0.25">
      <c r="A1815" s="10"/>
      <c r="B1815" s="10"/>
      <c r="C1815" s="10"/>
      <c r="D1815" s="18" t="s">
        <v>1117</v>
      </c>
      <c r="E1815" s="10"/>
      <c r="F1815" s="10"/>
      <c r="G1815" s="10"/>
      <c r="H1815" s="10"/>
      <c r="I1815" s="10"/>
      <c r="J1815" s="10"/>
      <c r="K1815" s="10"/>
      <c r="L1815" s="10"/>
      <c r="M1815" s="10"/>
    </row>
    <row r="1816" spans="1:13" x14ac:dyDescent="0.25">
      <c r="A1816" s="10"/>
      <c r="B1816" s="10"/>
      <c r="C1816" s="9" t="s">
        <v>23</v>
      </c>
      <c r="D1816" s="25"/>
      <c r="E1816" s="9" t="s">
        <v>16</v>
      </c>
      <c r="F1816" s="12">
        <v>1</v>
      </c>
      <c r="G1816" s="13">
        <v>0</v>
      </c>
      <c r="H1816" s="13">
        <v>0</v>
      </c>
      <c r="I1816" s="13">
        <v>0</v>
      </c>
      <c r="J1816" s="11">
        <f>OR(F1816&lt;&gt;0,G1816&lt;&gt;0,H1816&lt;&gt;0,I1816&lt;&gt;0)*(F1816 + (F1816 = 0))*(G1816 + (G1816 = 0))*(H1816 + (H1816 = 0))*(I1816 + (I1816 = 0))</f>
        <v>1</v>
      </c>
      <c r="K1816" s="10"/>
      <c r="L1816" s="10"/>
      <c r="M1816" s="10"/>
    </row>
    <row r="1817" spans="1:13" x14ac:dyDescent="0.25">
      <c r="A1817" s="10"/>
      <c r="B1817" s="10"/>
      <c r="C1817" s="10"/>
      <c r="D1817" s="25"/>
      <c r="E1817" s="10"/>
      <c r="F1817" s="10"/>
      <c r="G1817" s="10"/>
      <c r="H1817" s="10"/>
      <c r="I1817" s="10"/>
      <c r="J1817" s="14" t="s">
        <v>1118</v>
      </c>
      <c r="K1817" s="15">
        <f>J1816</f>
        <v>1</v>
      </c>
      <c r="L1817" s="22">
        <v>27060.58</v>
      </c>
      <c r="M1817" s="15">
        <f>ROUND(K1817*L1817,2)</f>
        <v>27060.58</v>
      </c>
    </row>
    <row r="1818" spans="1:13" ht="0.95" customHeight="1" x14ac:dyDescent="0.25">
      <c r="A1818" s="16"/>
      <c r="B1818" s="16"/>
      <c r="C1818" s="16"/>
      <c r="D1818" s="26"/>
      <c r="E1818" s="16"/>
      <c r="F1818" s="16"/>
      <c r="G1818" s="16"/>
      <c r="H1818" s="16"/>
      <c r="I1818" s="16"/>
      <c r="J1818" s="16"/>
      <c r="K1818" s="16"/>
      <c r="L1818" s="16"/>
      <c r="M1818" s="16"/>
    </row>
    <row r="1819" spans="1:13" ht="22.5" x14ac:dyDescent="0.25">
      <c r="A1819" s="8" t="s">
        <v>1119</v>
      </c>
      <c r="B1819" s="9" t="s">
        <v>19</v>
      </c>
      <c r="C1819" s="9" t="s">
        <v>141</v>
      </c>
      <c r="D1819" s="18" t="s">
        <v>1120</v>
      </c>
      <c r="E1819" s="10"/>
      <c r="F1819" s="10"/>
      <c r="G1819" s="10"/>
      <c r="H1819" s="10"/>
      <c r="I1819" s="10"/>
      <c r="J1819" s="10"/>
      <c r="K1819" s="11">
        <f>K1822</f>
        <v>1</v>
      </c>
      <c r="L1819" s="11">
        <f>L1822</f>
        <v>2418.56</v>
      </c>
      <c r="M1819" s="11">
        <f>M1822</f>
        <v>2418.56</v>
      </c>
    </row>
    <row r="1820" spans="1:13" ht="191.25" x14ac:dyDescent="0.25">
      <c r="A1820" s="10"/>
      <c r="B1820" s="10"/>
      <c r="C1820" s="10"/>
      <c r="D1820" s="18" t="s">
        <v>1121</v>
      </c>
      <c r="E1820" s="10"/>
      <c r="F1820" s="10"/>
      <c r="G1820" s="10"/>
      <c r="H1820" s="10"/>
      <c r="I1820" s="10"/>
      <c r="J1820" s="10"/>
      <c r="K1820" s="10"/>
      <c r="L1820" s="10"/>
      <c r="M1820" s="10"/>
    </row>
    <row r="1821" spans="1:13" x14ac:dyDescent="0.25">
      <c r="A1821" s="10"/>
      <c r="B1821" s="10"/>
      <c r="C1821" s="9" t="s">
        <v>23</v>
      </c>
      <c r="D1821" s="25"/>
      <c r="E1821" s="9" t="s">
        <v>16</v>
      </c>
      <c r="F1821" s="12">
        <v>1</v>
      </c>
      <c r="G1821" s="13">
        <v>0</v>
      </c>
      <c r="H1821" s="13">
        <v>0</v>
      </c>
      <c r="I1821" s="13">
        <v>0</v>
      </c>
      <c r="J1821" s="11">
        <f>OR(F1821&lt;&gt;0,G1821&lt;&gt;0,H1821&lt;&gt;0,I1821&lt;&gt;0)*(F1821 + (F1821 = 0))*(G1821 + (G1821 = 0))*(H1821 + (H1821 = 0))*(I1821 + (I1821 = 0))</f>
        <v>1</v>
      </c>
      <c r="K1821" s="10"/>
      <c r="L1821" s="10"/>
      <c r="M1821" s="10"/>
    </row>
    <row r="1822" spans="1:13" x14ac:dyDescent="0.25">
      <c r="A1822" s="10"/>
      <c r="B1822" s="10"/>
      <c r="C1822" s="10"/>
      <c r="D1822" s="25"/>
      <c r="E1822" s="10"/>
      <c r="F1822" s="10"/>
      <c r="G1822" s="10"/>
      <c r="H1822" s="10"/>
      <c r="I1822" s="10"/>
      <c r="J1822" s="14" t="s">
        <v>1122</v>
      </c>
      <c r="K1822" s="15">
        <f>J1821</f>
        <v>1</v>
      </c>
      <c r="L1822" s="13">
        <v>2418.56</v>
      </c>
      <c r="M1822" s="15">
        <f>ROUND(K1822*L1822,2)</f>
        <v>2418.56</v>
      </c>
    </row>
    <row r="1823" spans="1:13" ht="0.95" customHeight="1" x14ac:dyDescent="0.25">
      <c r="A1823" s="16"/>
      <c r="B1823" s="16"/>
      <c r="C1823" s="16"/>
      <c r="D1823" s="26"/>
      <c r="E1823" s="16"/>
      <c r="F1823" s="16"/>
      <c r="G1823" s="16"/>
      <c r="H1823" s="16"/>
      <c r="I1823" s="16"/>
      <c r="J1823" s="16"/>
      <c r="K1823" s="16"/>
      <c r="L1823" s="16"/>
      <c r="M1823" s="16"/>
    </row>
    <row r="1824" spans="1:13" x14ac:dyDescent="0.25">
      <c r="A1824" s="8" t="s">
        <v>1123</v>
      </c>
      <c r="B1824" s="9" t="s">
        <v>19</v>
      </c>
      <c r="C1824" s="9" t="s">
        <v>141</v>
      </c>
      <c r="D1824" s="18" t="s">
        <v>1124</v>
      </c>
      <c r="E1824" s="10"/>
      <c r="F1824" s="10"/>
      <c r="G1824" s="10"/>
      <c r="H1824" s="10"/>
      <c r="I1824" s="10"/>
      <c r="J1824" s="10"/>
      <c r="K1824" s="11">
        <f>K1828</f>
        <v>2</v>
      </c>
      <c r="L1824" s="11">
        <f>L1828</f>
        <v>7074.02</v>
      </c>
      <c r="M1824" s="11">
        <f>M1828</f>
        <v>14148.04</v>
      </c>
    </row>
    <row r="1825" spans="1:13" ht="225" x14ac:dyDescent="0.25">
      <c r="A1825" s="10"/>
      <c r="B1825" s="10"/>
      <c r="C1825" s="10"/>
      <c r="D1825" s="18" t="s">
        <v>1125</v>
      </c>
      <c r="E1825" s="10"/>
      <c r="F1825" s="10"/>
      <c r="G1825" s="10"/>
      <c r="H1825" s="10"/>
      <c r="I1825" s="10"/>
      <c r="J1825" s="10"/>
      <c r="K1825" s="10"/>
      <c r="L1825" s="10"/>
      <c r="M1825" s="10"/>
    </row>
    <row r="1826" spans="1:13" x14ac:dyDescent="0.25">
      <c r="A1826" s="10"/>
      <c r="B1826" s="10"/>
      <c r="C1826" s="9" t="s">
        <v>23</v>
      </c>
      <c r="D1826" s="25"/>
      <c r="E1826" s="9" t="s">
        <v>1126</v>
      </c>
      <c r="F1826" s="12">
        <v>1</v>
      </c>
      <c r="G1826" s="13">
        <v>0</v>
      </c>
      <c r="H1826" s="13">
        <v>0</v>
      </c>
      <c r="I1826" s="13">
        <v>0</v>
      </c>
      <c r="J1826" s="11">
        <f>OR(F1826&lt;&gt;0,G1826&lt;&gt;0,H1826&lt;&gt;0,I1826&lt;&gt;0)*(F1826 + (F1826 = 0))*(G1826 + (G1826 = 0))*(H1826 + (H1826 = 0))*(I1826 + (I1826 = 0))</f>
        <v>1</v>
      </c>
      <c r="K1826" s="10"/>
      <c r="L1826" s="10"/>
      <c r="M1826" s="10"/>
    </row>
    <row r="1827" spans="1:13" x14ac:dyDescent="0.25">
      <c r="A1827" s="10"/>
      <c r="B1827" s="10"/>
      <c r="C1827" s="9" t="s">
        <v>23</v>
      </c>
      <c r="D1827" s="25"/>
      <c r="E1827" s="9" t="s">
        <v>1127</v>
      </c>
      <c r="F1827" s="12">
        <v>1</v>
      </c>
      <c r="G1827" s="13">
        <v>0</v>
      </c>
      <c r="H1827" s="13">
        <v>0</v>
      </c>
      <c r="I1827" s="13">
        <v>0</v>
      </c>
      <c r="J1827" s="11">
        <f>OR(F1827&lt;&gt;0,G1827&lt;&gt;0,H1827&lt;&gt;0,I1827&lt;&gt;0)*(F1827 + (F1827 = 0))*(G1827 + (G1827 = 0))*(H1827 + (H1827 = 0))*(I1827 + (I1827 = 0))</f>
        <v>1</v>
      </c>
      <c r="K1827" s="10"/>
      <c r="L1827" s="10"/>
      <c r="M1827" s="10"/>
    </row>
    <row r="1828" spans="1:13" x14ac:dyDescent="0.25">
      <c r="A1828" s="10"/>
      <c r="B1828" s="10"/>
      <c r="C1828" s="10"/>
      <c r="D1828" s="25"/>
      <c r="E1828" s="10"/>
      <c r="F1828" s="10"/>
      <c r="G1828" s="10"/>
      <c r="H1828" s="10"/>
      <c r="I1828" s="10"/>
      <c r="J1828" s="14" t="s">
        <v>1128</v>
      </c>
      <c r="K1828" s="15">
        <f>SUM(J1826:J1827)</f>
        <v>2</v>
      </c>
      <c r="L1828" s="13">
        <v>7074.02</v>
      </c>
      <c r="M1828" s="15">
        <f>ROUND(K1828*L1828,2)</f>
        <v>14148.04</v>
      </c>
    </row>
    <row r="1829" spans="1:13" ht="0.95" customHeight="1" x14ac:dyDescent="0.25">
      <c r="A1829" s="16"/>
      <c r="B1829" s="16"/>
      <c r="C1829" s="16"/>
      <c r="D1829" s="26"/>
      <c r="E1829" s="16"/>
      <c r="F1829" s="16"/>
      <c r="G1829" s="16"/>
      <c r="H1829" s="16"/>
      <c r="I1829" s="16"/>
      <c r="J1829" s="16"/>
      <c r="K1829" s="16"/>
      <c r="L1829" s="16"/>
      <c r="M1829" s="16"/>
    </row>
    <row r="1830" spans="1:13" x14ac:dyDescent="0.25">
      <c r="A1830" s="8" t="s">
        <v>1129</v>
      </c>
      <c r="B1830" s="9" t="s">
        <v>19</v>
      </c>
      <c r="C1830" s="9" t="s">
        <v>141</v>
      </c>
      <c r="D1830" s="18" t="s">
        <v>1130</v>
      </c>
      <c r="E1830" s="10"/>
      <c r="F1830" s="10"/>
      <c r="G1830" s="10"/>
      <c r="H1830" s="10"/>
      <c r="I1830" s="10"/>
      <c r="J1830" s="10"/>
      <c r="K1830" s="11">
        <f>K1835</f>
        <v>4</v>
      </c>
      <c r="L1830" s="11">
        <f>L1835</f>
        <v>2011.53</v>
      </c>
      <c r="M1830" s="11">
        <f>M1835</f>
        <v>8046.12</v>
      </c>
    </row>
    <row r="1831" spans="1:13" ht="225" x14ac:dyDescent="0.25">
      <c r="A1831" s="10"/>
      <c r="B1831" s="10"/>
      <c r="C1831" s="10"/>
      <c r="D1831" s="18" t="s">
        <v>1131</v>
      </c>
      <c r="E1831" s="10"/>
      <c r="F1831" s="10"/>
      <c r="G1831" s="10"/>
      <c r="H1831" s="10"/>
      <c r="I1831" s="10"/>
      <c r="J1831" s="10"/>
      <c r="K1831" s="10"/>
      <c r="L1831" s="10"/>
      <c r="M1831" s="10"/>
    </row>
    <row r="1832" spans="1:13" x14ac:dyDescent="0.25">
      <c r="A1832" s="10"/>
      <c r="B1832" s="10"/>
      <c r="C1832" s="9" t="s">
        <v>23</v>
      </c>
      <c r="D1832" s="25"/>
      <c r="E1832" s="9" t="s">
        <v>435</v>
      </c>
      <c r="F1832" s="12">
        <v>2</v>
      </c>
      <c r="G1832" s="13">
        <v>0</v>
      </c>
      <c r="H1832" s="13">
        <v>0</v>
      </c>
      <c r="I1832" s="13">
        <v>0</v>
      </c>
      <c r="J1832" s="11">
        <f>OR(F1832&lt;&gt;0,G1832&lt;&gt;0,H1832&lt;&gt;0,I1832&lt;&gt;0)*(F1832 + (F1832 = 0))*(G1832 + (G1832 = 0))*(H1832 + (H1832 = 0))*(I1832 + (I1832 = 0))</f>
        <v>2</v>
      </c>
      <c r="K1832" s="10"/>
      <c r="L1832" s="10"/>
      <c r="M1832" s="10"/>
    </row>
    <row r="1833" spans="1:13" x14ac:dyDescent="0.25">
      <c r="A1833" s="10"/>
      <c r="B1833" s="10"/>
      <c r="C1833" s="9" t="s">
        <v>23</v>
      </c>
      <c r="D1833" s="25"/>
      <c r="E1833" s="9" t="s">
        <v>1132</v>
      </c>
      <c r="F1833" s="12">
        <v>1</v>
      </c>
      <c r="G1833" s="13">
        <v>0</v>
      </c>
      <c r="H1833" s="13">
        <v>0</v>
      </c>
      <c r="I1833" s="13">
        <v>0</v>
      </c>
      <c r="J1833" s="11">
        <f>OR(F1833&lt;&gt;0,G1833&lt;&gt;0,H1833&lt;&gt;0,I1833&lt;&gt;0)*(F1833 + (F1833 = 0))*(G1833 + (G1833 = 0))*(H1833 + (H1833 = 0))*(I1833 + (I1833 = 0))</f>
        <v>1</v>
      </c>
      <c r="K1833" s="10"/>
      <c r="L1833" s="10"/>
      <c r="M1833" s="10"/>
    </row>
    <row r="1834" spans="1:13" x14ac:dyDescent="0.25">
      <c r="A1834" s="10"/>
      <c r="B1834" s="10"/>
      <c r="C1834" s="9" t="s">
        <v>23</v>
      </c>
      <c r="D1834" s="25"/>
      <c r="E1834" s="9" t="s">
        <v>1133</v>
      </c>
      <c r="F1834" s="12">
        <v>1</v>
      </c>
      <c r="G1834" s="13">
        <v>0</v>
      </c>
      <c r="H1834" s="13">
        <v>0</v>
      </c>
      <c r="I1834" s="13">
        <v>0</v>
      </c>
      <c r="J1834" s="11">
        <f>OR(F1834&lt;&gt;0,G1834&lt;&gt;0,H1834&lt;&gt;0,I1834&lt;&gt;0)*(F1834 + (F1834 = 0))*(G1834 + (G1834 = 0))*(H1834 + (H1834 = 0))*(I1834 + (I1834 = 0))</f>
        <v>1</v>
      </c>
      <c r="K1834" s="10"/>
      <c r="L1834" s="10"/>
      <c r="M1834" s="10"/>
    </row>
    <row r="1835" spans="1:13" x14ac:dyDescent="0.25">
      <c r="A1835" s="10"/>
      <c r="B1835" s="10"/>
      <c r="C1835" s="10"/>
      <c r="D1835" s="25"/>
      <c r="E1835" s="10"/>
      <c r="F1835" s="10"/>
      <c r="G1835" s="10"/>
      <c r="H1835" s="10"/>
      <c r="I1835" s="10"/>
      <c r="J1835" s="14" t="s">
        <v>1134</v>
      </c>
      <c r="K1835" s="15">
        <f>SUM(J1832:J1834)</f>
        <v>4</v>
      </c>
      <c r="L1835" s="13">
        <v>2011.53</v>
      </c>
      <c r="M1835" s="15">
        <f>ROUND(K1835*L1835,2)</f>
        <v>8046.12</v>
      </c>
    </row>
    <row r="1836" spans="1:13" ht="0.95" customHeight="1" x14ac:dyDescent="0.25">
      <c r="A1836" s="16"/>
      <c r="B1836" s="16"/>
      <c r="C1836" s="16"/>
      <c r="D1836" s="26"/>
      <c r="E1836" s="16"/>
      <c r="F1836" s="16"/>
      <c r="G1836" s="16"/>
      <c r="H1836" s="16"/>
      <c r="I1836" s="16"/>
      <c r="J1836" s="16"/>
      <c r="K1836" s="16"/>
      <c r="L1836" s="16"/>
      <c r="M1836" s="16"/>
    </row>
    <row r="1837" spans="1:13" x14ac:dyDescent="0.25">
      <c r="A1837" s="8" t="s">
        <v>1135</v>
      </c>
      <c r="B1837" s="9" t="s">
        <v>19</v>
      </c>
      <c r="C1837" s="9" t="s">
        <v>141</v>
      </c>
      <c r="D1837" s="18" t="s">
        <v>1136</v>
      </c>
      <c r="E1837" s="10"/>
      <c r="F1837" s="10"/>
      <c r="G1837" s="10"/>
      <c r="H1837" s="10"/>
      <c r="I1837" s="10"/>
      <c r="J1837" s="10"/>
      <c r="K1837" s="11">
        <f>K1841</f>
        <v>2</v>
      </c>
      <c r="L1837" s="11">
        <f>L1841</f>
        <v>2145.23</v>
      </c>
      <c r="M1837" s="11">
        <f>M1841</f>
        <v>4290.46</v>
      </c>
    </row>
    <row r="1838" spans="1:13" ht="225" x14ac:dyDescent="0.25">
      <c r="A1838" s="10"/>
      <c r="B1838" s="10"/>
      <c r="C1838" s="10"/>
      <c r="D1838" s="18" t="s">
        <v>1137</v>
      </c>
      <c r="E1838" s="10"/>
      <c r="F1838" s="10"/>
      <c r="G1838" s="10"/>
      <c r="H1838" s="10"/>
      <c r="I1838" s="10"/>
      <c r="J1838" s="10"/>
      <c r="K1838" s="10"/>
      <c r="L1838" s="10"/>
      <c r="M1838" s="10"/>
    </row>
    <row r="1839" spans="1:13" x14ac:dyDescent="0.25">
      <c r="A1839" s="10"/>
      <c r="B1839" s="10"/>
      <c r="C1839" s="9" t="s">
        <v>23</v>
      </c>
      <c r="D1839" s="25"/>
      <c r="E1839" s="9" t="s">
        <v>1138</v>
      </c>
      <c r="F1839" s="12">
        <v>1</v>
      </c>
      <c r="G1839" s="13">
        <v>0</v>
      </c>
      <c r="H1839" s="13">
        <v>0</v>
      </c>
      <c r="I1839" s="13">
        <v>0</v>
      </c>
      <c r="J1839" s="11">
        <f>OR(F1839&lt;&gt;0,G1839&lt;&gt;0,H1839&lt;&gt;0,I1839&lt;&gt;0)*(F1839 + (F1839 = 0))*(G1839 + (G1839 = 0))*(H1839 + (H1839 = 0))*(I1839 + (I1839 = 0))</f>
        <v>1</v>
      </c>
      <c r="K1839" s="10"/>
      <c r="L1839" s="10"/>
      <c r="M1839" s="10"/>
    </row>
    <row r="1840" spans="1:13" x14ac:dyDescent="0.25">
      <c r="A1840" s="10"/>
      <c r="B1840" s="10"/>
      <c r="C1840" s="9" t="s">
        <v>23</v>
      </c>
      <c r="D1840" s="25"/>
      <c r="E1840" s="9" t="s">
        <v>1139</v>
      </c>
      <c r="F1840" s="12">
        <v>1</v>
      </c>
      <c r="G1840" s="13">
        <v>0</v>
      </c>
      <c r="H1840" s="13">
        <v>0</v>
      </c>
      <c r="I1840" s="13">
        <v>0</v>
      </c>
      <c r="J1840" s="11">
        <f>OR(F1840&lt;&gt;0,G1840&lt;&gt;0,H1840&lt;&gt;0,I1840&lt;&gt;0)*(F1840 + (F1840 = 0))*(G1840 + (G1840 = 0))*(H1840 + (H1840 = 0))*(I1840 + (I1840 = 0))</f>
        <v>1</v>
      </c>
      <c r="K1840" s="10"/>
      <c r="L1840" s="10"/>
      <c r="M1840" s="10"/>
    </row>
    <row r="1841" spans="1:13" x14ac:dyDescent="0.25">
      <c r="A1841" s="10"/>
      <c r="B1841" s="10"/>
      <c r="C1841" s="10"/>
      <c r="D1841" s="25"/>
      <c r="E1841" s="10"/>
      <c r="F1841" s="10"/>
      <c r="G1841" s="10"/>
      <c r="H1841" s="10"/>
      <c r="I1841" s="10"/>
      <c r="J1841" s="14" t="s">
        <v>1140</v>
      </c>
      <c r="K1841" s="15">
        <f>SUM(J1839:J1840)</f>
        <v>2</v>
      </c>
      <c r="L1841" s="13">
        <v>2145.23</v>
      </c>
      <c r="M1841" s="15">
        <f>ROUND(K1841*L1841,2)</f>
        <v>4290.46</v>
      </c>
    </row>
    <row r="1842" spans="1:13" ht="0.95" customHeight="1" x14ac:dyDescent="0.25">
      <c r="A1842" s="16"/>
      <c r="B1842" s="16"/>
      <c r="C1842" s="16"/>
      <c r="D1842" s="26"/>
      <c r="E1842" s="16"/>
      <c r="F1842" s="16"/>
      <c r="G1842" s="16"/>
      <c r="H1842" s="16"/>
      <c r="I1842" s="16"/>
      <c r="J1842" s="16"/>
      <c r="K1842" s="16"/>
      <c r="L1842" s="16"/>
      <c r="M1842" s="16"/>
    </row>
    <row r="1843" spans="1:13" x14ac:dyDescent="0.25">
      <c r="A1843" s="8" t="s">
        <v>1141</v>
      </c>
      <c r="B1843" s="9" t="s">
        <v>19</v>
      </c>
      <c r="C1843" s="9" t="s">
        <v>141</v>
      </c>
      <c r="D1843" s="18" t="s">
        <v>1142</v>
      </c>
      <c r="E1843" s="10"/>
      <c r="F1843" s="10"/>
      <c r="G1843" s="10"/>
      <c r="H1843" s="10"/>
      <c r="I1843" s="10"/>
      <c r="J1843" s="10"/>
      <c r="K1843" s="11">
        <f>K1846</f>
        <v>2</v>
      </c>
      <c r="L1843" s="11">
        <f>L1846</f>
        <v>2211.52</v>
      </c>
      <c r="M1843" s="11">
        <f>M1846</f>
        <v>4423.04</v>
      </c>
    </row>
    <row r="1844" spans="1:13" ht="225" x14ac:dyDescent="0.25">
      <c r="A1844" s="10"/>
      <c r="B1844" s="10"/>
      <c r="C1844" s="10"/>
      <c r="D1844" s="18" t="s">
        <v>1143</v>
      </c>
      <c r="E1844" s="10"/>
      <c r="F1844" s="10"/>
      <c r="G1844" s="10"/>
      <c r="H1844" s="10"/>
      <c r="I1844" s="10"/>
      <c r="J1844" s="10"/>
      <c r="K1844" s="10"/>
      <c r="L1844" s="10"/>
      <c r="M1844" s="10"/>
    </row>
    <row r="1845" spans="1:13" x14ac:dyDescent="0.25">
      <c r="A1845" s="10"/>
      <c r="B1845" s="10"/>
      <c r="C1845" s="9" t="s">
        <v>23</v>
      </c>
      <c r="D1845" s="25"/>
      <c r="E1845" s="9" t="s">
        <v>309</v>
      </c>
      <c r="F1845" s="12">
        <v>2</v>
      </c>
      <c r="G1845" s="13">
        <v>0</v>
      </c>
      <c r="H1845" s="13">
        <v>0</v>
      </c>
      <c r="I1845" s="13">
        <v>0</v>
      </c>
      <c r="J1845" s="11">
        <f>OR(F1845&lt;&gt;0,G1845&lt;&gt;0,H1845&lt;&gt;0,I1845&lt;&gt;0)*(F1845 + (F1845 = 0))*(G1845 + (G1845 = 0))*(H1845 + (H1845 = 0))*(I1845 + (I1845 = 0))</f>
        <v>2</v>
      </c>
      <c r="K1845" s="10"/>
      <c r="L1845" s="10"/>
      <c r="M1845" s="10"/>
    </row>
    <row r="1846" spans="1:13" x14ac:dyDescent="0.25">
      <c r="A1846" s="10"/>
      <c r="B1846" s="10"/>
      <c r="C1846" s="10"/>
      <c r="D1846" s="25"/>
      <c r="E1846" s="10"/>
      <c r="F1846" s="10"/>
      <c r="G1846" s="10"/>
      <c r="H1846" s="10"/>
      <c r="I1846" s="10"/>
      <c r="J1846" s="14" t="s">
        <v>1144</v>
      </c>
      <c r="K1846" s="15">
        <f>J1845</f>
        <v>2</v>
      </c>
      <c r="L1846" s="13">
        <v>2211.52</v>
      </c>
      <c r="M1846" s="15">
        <f>ROUND(K1846*L1846,2)</f>
        <v>4423.04</v>
      </c>
    </row>
    <row r="1847" spans="1:13" ht="0.95" customHeight="1" x14ac:dyDescent="0.25">
      <c r="A1847" s="16"/>
      <c r="B1847" s="16"/>
      <c r="C1847" s="16"/>
      <c r="D1847" s="26"/>
      <c r="E1847" s="16"/>
      <c r="F1847" s="16"/>
      <c r="G1847" s="16"/>
      <c r="H1847" s="16"/>
      <c r="I1847" s="16"/>
      <c r="J1847" s="16"/>
      <c r="K1847" s="16"/>
      <c r="L1847" s="16"/>
      <c r="M1847" s="16"/>
    </row>
    <row r="1848" spans="1:13" x14ac:dyDescent="0.25">
      <c r="A1848" s="8" t="s">
        <v>1145</v>
      </c>
      <c r="B1848" s="9" t="s">
        <v>19</v>
      </c>
      <c r="C1848" s="9" t="s">
        <v>141</v>
      </c>
      <c r="D1848" s="18" t="s">
        <v>1146</v>
      </c>
      <c r="E1848" s="10"/>
      <c r="F1848" s="10"/>
      <c r="G1848" s="10"/>
      <c r="H1848" s="10"/>
      <c r="I1848" s="10"/>
      <c r="J1848" s="10"/>
      <c r="K1848" s="11">
        <f>K1853</f>
        <v>3</v>
      </c>
      <c r="L1848" s="11">
        <f>L1853</f>
        <v>2360.9499999999998</v>
      </c>
      <c r="M1848" s="11">
        <f>M1853</f>
        <v>7082.85</v>
      </c>
    </row>
    <row r="1849" spans="1:13" ht="225" x14ac:dyDescent="0.25">
      <c r="A1849" s="10"/>
      <c r="B1849" s="10"/>
      <c r="C1849" s="10"/>
      <c r="D1849" s="18" t="s">
        <v>1147</v>
      </c>
      <c r="E1849" s="10"/>
      <c r="F1849" s="10"/>
      <c r="G1849" s="10"/>
      <c r="H1849" s="10"/>
      <c r="I1849" s="10"/>
      <c r="J1849" s="10"/>
      <c r="K1849" s="10"/>
      <c r="L1849" s="10"/>
      <c r="M1849" s="10"/>
    </row>
    <row r="1850" spans="1:13" x14ac:dyDescent="0.25">
      <c r="A1850" s="10"/>
      <c r="B1850" s="10"/>
      <c r="C1850" s="9" t="s">
        <v>23</v>
      </c>
      <c r="D1850" s="25"/>
      <c r="E1850" s="9" t="s">
        <v>272</v>
      </c>
      <c r="F1850" s="12">
        <v>1</v>
      </c>
      <c r="G1850" s="13">
        <v>0</v>
      </c>
      <c r="H1850" s="13">
        <v>0</v>
      </c>
      <c r="I1850" s="13">
        <v>0</v>
      </c>
      <c r="J1850" s="11">
        <f>OR(F1850&lt;&gt;0,G1850&lt;&gt;0,H1850&lt;&gt;0,I1850&lt;&gt;0)*(F1850 + (F1850 = 0))*(G1850 + (G1850 = 0))*(H1850 + (H1850 = 0))*(I1850 + (I1850 = 0))</f>
        <v>1</v>
      </c>
      <c r="K1850" s="10"/>
      <c r="L1850" s="10"/>
      <c r="M1850" s="10"/>
    </row>
    <row r="1851" spans="1:13" x14ac:dyDescent="0.25">
      <c r="A1851" s="10"/>
      <c r="B1851" s="10"/>
      <c r="C1851" s="9" t="s">
        <v>23</v>
      </c>
      <c r="D1851" s="25"/>
      <c r="E1851" s="9" t="s">
        <v>1148</v>
      </c>
      <c r="F1851" s="12">
        <v>1</v>
      </c>
      <c r="G1851" s="13">
        <v>0</v>
      </c>
      <c r="H1851" s="13">
        <v>0</v>
      </c>
      <c r="I1851" s="13">
        <v>0</v>
      </c>
      <c r="J1851" s="11">
        <f>OR(F1851&lt;&gt;0,G1851&lt;&gt;0,H1851&lt;&gt;0,I1851&lt;&gt;0)*(F1851 + (F1851 = 0))*(G1851 + (G1851 = 0))*(H1851 + (H1851 = 0))*(I1851 + (I1851 = 0))</f>
        <v>1</v>
      </c>
      <c r="K1851" s="10"/>
      <c r="L1851" s="10"/>
      <c r="M1851" s="10"/>
    </row>
    <row r="1852" spans="1:13" x14ac:dyDescent="0.25">
      <c r="A1852" s="10"/>
      <c r="B1852" s="10"/>
      <c r="C1852" s="9" t="s">
        <v>23</v>
      </c>
      <c r="D1852" s="25"/>
      <c r="E1852" s="9" t="s">
        <v>308</v>
      </c>
      <c r="F1852" s="12">
        <v>1</v>
      </c>
      <c r="G1852" s="13">
        <v>0</v>
      </c>
      <c r="H1852" s="13">
        <v>0</v>
      </c>
      <c r="I1852" s="13">
        <v>0</v>
      </c>
      <c r="J1852" s="11">
        <f>OR(F1852&lt;&gt;0,G1852&lt;&gt;0,H1852&lt;&gt;0,I1852&lt;&gt;0)*(F1852 + (F1852 = 0))*(G1852 + (G1852 = 0))*(H1852 + (H1852 = 0))*(I1852 + (I1852 = 0))</f>
        <v>1</v>
      </c>
      <c r="K1852" s="10"/>
      <c r="L1852" s="10"/>
      <c r="M1852" s="10"/>
    </row>
    <row r="1853" spans="1:13" x14ac:dyDescent="0.25">
      <c r="A1853" s="10"/>
      <c r="B1853" s="10"/>
      <c r="C1853" s="10"/>
      <c r="D1853" s="25"/>
      <c r="E1853" s="10"/>
      <c r="F1853" s="10"/>
      <c r="G1853" s="10"/>
      <c r="H1853" s="10"/>
      <c r="I1853" s="10"/>
      <c r="J1853" s="14" t="s">
        <v>1149</v>
      </c>
      <c r="K1853" s="15">
        <f>SUM(J1850:J1852)</f>
        <v>3</v>
      </c>
      <c r="L1853" s="13">
        <v>2360.9499999999998</v>
      </c>
      <c r="M1853" s="15">
        <f>ROUND(K1853*L1853,2)</f>
        <v>7082.85</v>
      </c>
    </row>
    <row r="1854" spans="1:13" ht="0.95" customHeight="1" x14ac:dyDescent="0.25">
      <c r="A1854" s="16"/>
      <c r="B1854" s="16"/>
      <c r="C1854" s="16"/>
      <c r="D1854" s="26"/>
      <c r="E1854" s="16"/>
      <c r="F1854" s="16"/>
      <c r="G1854" s="16"/>
      <c r="H1854" s="16"/>
      <c r="I1854" s="16"/>
      <c r="J1854" s="16"/>
      <c r="K1854" s="16"/>
      <c r="L1854" s="16"/>
      <c r="M1854" s="16"/>
    </row>
    <row r="1855" spans="1:13" x14ac:dyDescent="0.25">
      <c r="A1855" s="8" t="s">
        <v>1150</v>
      </c>
      <c r="B1855" s="9" t="s">
        <v>19</v>
      </c>
      <c r="C1855" s="9" t="s">
        <v>141</v>
      </c>
      <c r="D1855" s="18" t="s">
        <v>1151</v>
      </c>
      <c r="E1855" s="10"/>
      <c r="F1855" s="10"/>
      <c r="G1855" s="10"/>
      <c r="H1855" s="10"/>
      <c r="I1855" s="10"/>
      <c r="J1855" s="10"/>
      <c r="K1855" s="11">
        <f>K1858</f>
        <v>1</v>
      </c>
      <c r="L1855" s="11">
        <f>L1858</f>
        <v>3002.46</v>
      </c>
      <c r="M1855" s="11">
        <f>M1858</f>
        <v>3002.46</v>
      </c>
    </row>
    <row r="1856" spans="1:13" ht="225" x14ac:dyDescent="0.25">
      <c r="A1856" s="10"/>
      <c r="B1856" s="10"/>
      <c r="C1856" s="10"/>
      <c r="D1856" s="18" t="s">
        <v>1152</v>
      </c>
      <c r="E1856" s="10"/>
      <c r="F1856" s="10"/>
      <c r="G1856" s="10"/>
      <c r="H1856" s="10"/>
      <c r="I1856" s="10"/>
      <c r="J1856" s="10"/>
      <c r="K1856" s="10"/>
      <c r="L1856" s="10"/>
      <c r="M1856" s="10"/>
    </row>
    <row r="1857" spans="1:13" x14ac:dyDescent="0.25">
      <c r="A1857" s="10"/>
      <c r="B1857" s="10"/>
      <c r="C1857" s="9" t="s">
        <v>23</v>
      </c>
      <c r="D1857" s="25"/>
      <c r="E1857" s="9" t="s">
        <v>434</v>
      </c>
      <c r="F1857" s="12">
        <v>1</v>
      </c>
      <c r="G1857" s="13">
        <v>0</v>
      </c>
      <c r="H1857" s="13">
        <v>0</v>
      </c>
      <c r="I1857" s="13">
        <v>0</v>
      </c>
      <c r="J1857" s="11">
        <f>OR(F1857&lt;&gt;0,G1857&lt;&gt;0,H1857&lt;&gt;0,I1857&lt;&gt;0)*(F1857 + (F1857 = 0))*(G1857 + (G1857 = 0))*(H1857 + (H1857 = 0))*(I1857 + (I1857 = 0))</f>
        <v>1</v>
      </c>
      <c r="K1857" s="10"/>
      <c r="L1857" s="10"/>
      <c r="M1857" s="10"/>
    </row>
    <row r="1858" spans="1:13" x14ac:dyDescent="0.25">
      <c r="A1858" s="10"/>
      <c r="B1858" s="10"/>
      <c r="C1858" s="10"/>
      <c r="D1858" s="25"/>
      <c r="E1858" s="10"/>
      <c r="F1858" s="10"/>
      <c r="G1858" s="10"/>
      <c r="H1858" s="10"/>
      <c r="I1858" s="10"/>
      <c r="J1858" s="14" t="s">
        <v>1153</v>
      </c>
      <c r="K1858" s="15">
        <f>J1857</f>
        <v>1</v>
      </c>
      <c r="L1858" s="13">
        <v>3002.46</v>
      </c>
      <c r="M1858" s="15">
        <f>ROUND(K1858*L1858,2)</f>
        <v>3002.46</v>
      </c>
    </row>
    <row r="1859" spans="1:13" ht="0.95" customHeight="1" x14ac:dyDescent="0.25">
      <c r="A1859" s="16"/>
      <c r="B1859" s="16"/>
      <c r="C1859" s="16"/>
      <c r="D1859" s="26"/>
      <c r="E1859" s="16"/>
      <c r="F1859" s="16"/>
      <c r="G1859" s="16"/>
      <c r="H1859" s="16"/>
      <c r="I1859" s="16"/>
      <c r="J1859" s="16"/>
      <c r="K1859" s="16"/>
      <c r="L1859" s="16"/>
      <c r="M1859" s="16"/>
    </row>
    <row r="1860" spans="1:13" x14ac:dyDescent="0.25">
      <c r="A1860" s="8" t="s">
        <v>1154</v>
      </c>
      <c r="B1860" s="9" t="s">
        <v>19</v>
      </c>
      <c r="C1860" s="9" t="s">
        <v>141</v>
      </c>
      <c r="D1860" s="18" t="s">
        <v>1155</v>
      </c>
      <c r="E1860" s="10"/>
      <c r="F1860" s="10"/>
      <c r="G1860" s="10"/>
      <c r="H1860" s="10"/>
      <c r="I1860" s="10"/>
      <c r="J1860" s="10"/>
      <c r="K1860" s="11">
        <f>K1863</f>
        <v>1</v>
      </c>
      <c r="L1860" s="11">
        <f>L1863</f>
        <v>3215.93</v>
      </c>
      <c r="M1860" s="11">
        <f>M1863</f>
        <v>3215.93</v>
      </c>
    </row>
    <row r="1861" spans="1:13" ht="225" x14ac:dyDescent="0.25">
      <c r="A1861" s="10"/>
      <c r="B1861" s="10"/>
      <c r="C1861" s="10"/>
      <c r="D1861" s="18" t="s">
        <v>1156</v>
      </c>
      <c r="E1861" s="10"/>
      <c r="F1861" s="10"/>
      <c r="G1861" s="10"/>
      <c r="H1861" s="10"/>
      <c r="I1861" s="10"/>
      <c r="J1861" s="10"/>
      <c r="K1861" s="10"/>
      <c r="L1861" s="10"/>
      <c r="M1861" s="10"/>
    </row>
    <row r="1862" spans="1:13" x14ac:dyDescent="0.25">
      <c r="A1862" s="10"/>
      <c r="B1862" s="10"/>
      <c r="C1862" s="9" t="s">
        <v>23</v>
      </c>
      <c r="D1862" s="25"/>
      <c r="E1862" s="9" t="s">
        <v>1157</v>
      </c>
      <c r="F1862" s="12">
        <v>1</v>
      </c>
      <c r="G1862" s="13">
        <v>0</v>
      </c>
      <c r="H1862" s="13">
        <v>0</v>
      </c>
      <c r="I1862" s="13">
        <v>0</v>
      </c>
      <c r="J1862" s="11">
        <f>OR(F1862&lt;&gt;0,G1862&lt;&gt;0,H1862&lt;&gt;0,I1862&lt;&gt;0)*(F1862 + (F1862 = 0))*(G1862 + (G1862 = 0))*(H1862 + (H1862 = 0))*(I1862 + (I1862 = 0))</f>
        <v>1</v>
      </c>
      <c r="K1862" s="10"/>
      <c r="L1862" s="10"/>
      <c r="M1862" s="10"/>
    </row>
    <row r="1863" spans="1:13" x14ac:dyDescent="0.25">
      <c r="A1863" s="10"/>
      <c r="B1863" s="10"/>
      <c r="C1863" s="10"/>
      <c r="D1863" s="25"/>
      <c r="E1863" s="10"/>
      <c r="F1863" s="10"/>
      <c r="G1863" s="10"/>
      <c r="H1863" s="10"/>
      <c r="I1863" s="10"/>
      <c r="J1863" s="14" t="s">
        <v>1158</v>
      </c>
      <c r="K1863" s="15">
        <f>J1862</f>
        <v>1</v>
      </c>
      <c r="L1863" s="13">
        <v>3215.93</v>
      </c>
      <c r="M1863" s="15">
        <f>ROUND(K1863*L1863,2)</f>
        <v>3215.93</v>
      </c>
    </row>
    <row r="1864" spans="1:13" ht="0.95" customHeight="1" x14ac:dyDescent="0.25">
      <c r="A1864" s="16"/>
      <c r="B1864" s="16"/>
      <c r="C1864" s="16"/>
      <c r="D1864" s="26"/>
      <c r="E1864" s="16"/>
      <c r="F1864" s="16"/>
      <c r="G1864" s="16"/>
      <c r="H1864" s="16"/>
      <c r="I1864" s="16"/>
      <c r="J1864" s="16"/>
      <c r="K1864" s="16"/>
      <c r="L1864" s="16"/>
      <c r="M1864" s="16"/>
    </row>
    <row r="1865" spans="1:13" x14ac:dyDescent="0.25">
      <c r="A1865" s="8" t="s">
        <v>1159</v>
      </c>
      <c r="B1865" s="9" t="s">
        <v>19</v>
      </c>
      <c r="C1865" s="9" t="s">
        <v>141</v>
      </c>
      <c r="D1865" s="18" t="s">
        <v>1160</v>
      </c>
      <c r="E1865" s="10"/>
      <c r="F1865" s="10"/>
      <c r="G1865" s="10"/>
      <c r="H1865" s="10"/>
      <c r="I1865" s="10"/>
      <c r="J1865" s="10"/>
      <c r="K1865" s="11">
        <f>K1868</f>
        <v>1</v>
      </c>
      <c r="L1865" s="11">
        <f>L1868</f>
        <v>3521.52</v>
      </c>
      <c r="M1865" s="11">
        <f>M1868</f>
        <v>3521.52</v>
      </c>
    </row>
    <row r="1866" spans="1:13" ht="225" x14ac:dyDescent="0.25">
      <c r="A1866" s="10"/>
      <c r="B1866" s="10"/>
      <c r="C1866" s="10"/>
      <c r="D1866" s="18" t="s">
        <v>1161</v>
      </c>
      <c r="E1866" s="10"/>
      <c r="F1866" s="10"/>
      <c r="G1866" s="10"/>
      <c r="H1866" s="10"/>
      <c r="I1866" s="10"/>
      <c r="J1866" s="10"/>
      <c r="K1866" s="10"/>
      <c r="L1866" s="10"/>
      <c r="M1866" s="10"/>
    </row>
    <row r="1867" spans="1:13" x14ac:dyDescent="0.25">
      <c r="A1867" s="10"/>
      <c r="B1867" s="10"/>
      <c r="C1867" s="9" t="s">
        <v>23</v>
      </c>
      <c r="D1867" s="25"/>
      <c r="E1867" s="9" t="s">
        <v>449</v>
      </c>
      <c r="F1867" s="12">
        <v>1</v>
      </c>
      <c r="G1867" s="13">
        <v>0</v>
      </c>
      <c r="H1867" s="13">
        <v>0</v>
      </c>
      <c r="I1867" s="13">
        <v>0</v>
      </c>
      <c r="J1867" s="11">
        <f>OR(F1867&lt;&gt;0,G1867&lt;&gt;0,H1867&lt;&gt;0,I1867&lt;&gt;0)*(F1867 + (F1867 = 0))*(G1867 + (G1867 = 0))*(H1867 + (H1867 = 0))*(I1867 + (I1867 = 0))</f>
        <v>1</v>
      </c>
      <c r="K1867" s="10"/>
      <c r="L1867" s="10"/>
      <c r="M1867" s="10"/>
    </row>
    <row r="1868" spans="1:13" x14ac:dyDescent="0.25">
      <c r="A1868" s="10"/>
      <c r="B1868" s="10"/>
      <c r="C1868" s="10"/>
      <c r="D1868" s="25"/>
      <c r="E1868" s="10"/>
      <c r="F1868" s="10"/>
      <c r="G1868" s="10"/>
      <c r="H1868" s="10"/>
      <c r="I1868" s="10"/>
      <c r="J1868" s="14" t="s">
        <v>1162</v>
      </c>
      <c r="K1868" s="15">
        <f>J1867</f>
        <v>1</v>
      </c>
      <c r="L1868" s="13">
        <v>3521.52</v>
      </c>
      <c r="M1868" s="15">
        <f>ROUND(K1868*L1868,2)</f>
        <v>3521.52</v>
      </c>
    </row>
    <row r="1869" spans="1:13" ht="0.95" customHeight="1" x14ac:dyDescent="0.25">
      <c r="A1869" s="16"/>
      <c r="B1869" s="16"/>
      <c r="C1869" s="16"/>
      <c r="D1869" s="26"/>
      <c r="E1869" s="16"/>
      <c r="F1869" s="16"/>
      <c r="G1869" s="16"/>
      <c r="H1869" s="16"/>
      <c r="I1869" s="16"/>
      <c r="J1869" s="16"/>
      <c r="K1869" s="16"/>
      <c r="L1869" s="16"/>
      <c r="M1869" s="16"/>
    </row>
    <row r="1870" spans="1:13" x14ac:dyDescent="0.25">
      <c r="A1870" s="8" t="s">
        <v>1163</v>
      </c>
      <c r="B1870" s="9" t="s">
        <v>19</v>
      </c>
      <c r="C1870" s="9" t="s">
        <v>141</v>
      </c>
      <c r="D1870" s="18" t="s">
        <v>1164</v>
      </c>
      <c r="E1870" s="10"/>
      <c r="F1870" s="10"/>
      <c r="G1870" s="10"/>
      <c r="H1870" s="10"/>
      <c r="I1870" s="10"/>
      <c r="J1870" s="10"/>
      <c r="K1870" s="11">
        <f>K1873</f>
        <v>5</v>
      </c>
      <c r="L1870" s="11">
        <f>L1873</f>
        <v>256.32</v>
      </c>
      <c r="M1870" s="11">
        <f>M1873</f>
        <v>1281.5999999999999</v>
      </c>
    </row>
    <row r="1871" spans="1:13" ht="33.75" x14ac:dyDescent="0.25">
      <c r="A1871" s="10"/>
      <c r="B1871" s="10"/>
      <c r="C1871" s="10"/>
      <c r="D1871" s="18" t="s">
        <v>1165</v>
      </c>
      <c r="E1871" s="10"/>
      <c r="F1871" s="10"/>
      <c r="G1871" s="10"/>
      <c r="H1871" s="10"/>
      <c r="I1871" s="10"/>
      <c r="J1871" s="10"/>
      <c r="K1871" s="10"/>
      <c r="L1871" s="10"/>
      <c r="M1871" s="10"/>
    </row>
    <row r="1872" spans="1:13" x14ac:dyDescent="0.25">
      <c r="A1872" s="10"/>
      <c r="B1872" s="10"/>
      <c r="C1872" s="9" t="s">
        <v>23</v>
      </c>
      <c r="D1872" s="25"/>
      <c r="E1872" s="9" t="s">
        <v>16</v>
      </c>
      <c r="F1872" s="12">
        <v>5</v>
      </c>
      <c r="G1872" s="13">
        <v>0</v>
      </c>
      <c r="H1872" s="13">
        <v>0</v>
      </c>
      <c r="I1872" s="13">
        <v>0</v>
      </c>
      <c r="J1872" s="11">
        <f>OR(F1872&lt;&gt;0,G1872&lt;&gt;0,H1872&lt;&gt;0,I1872&lt;&gt;0)*(F1872 + (F1872 = 0))*(G1872 + (G1872 = 0))*(H1872 + (H1872 = 0))*(I1872 + (I1872 = 0))</f>
        <v>5</v>
      </c>
      <c r="K1872" s="10"/>
      <c r="L1872" s="10"/>
      <c r="M1872" s="10"/>
    </row>
    <row r="1873" spans="1:13" x14ac:dyDescent="0.25">
      <c r="A1873" s="10"/>
      <c r="B1873" s="10"/>
      <c r="C1873" s="10"/>
      <c r="D1873" s="25"/>
      <c r="E1873" s="10"/>
      <c r="F1873" s="10"/>
      <c r="G1873" s="10"/>
      <c r="H1873" s="10"/>
      <c r="I1873" s="10"/>
      <c r="J1873" s="14" t="s">
        <v>1166</v>
      </c>
      <c r="K1873" s="15">
        <f>J1872</f>
        <v>5</v>
      </c>
      <c r="L1873" s="13">
        <v>256.32</v>
      </c>
      <c r="M1873" s="15">
        <f>ROUND(K1873*L1873,2)</f>
        <v>1281.5999999999999</v>
      </c>
    </row>
    <row r="1874" spans="1:13" ht="0.95" customHeight="1" x14ac:dyDescent="0.25">
      <c r="A1874" s="16"/>
      <c r="B1874" s="16"/>
      <c r="C1874" s="16"/>
      <c r="D1874" s="26"/>
      <c r="E1874" s="16"/>
      <c r="F1874" s="16"/>
      <c r="G1874" s="16"/>
      <c r="H1874" s="16"/>
      <c r="I1874" s="16"/>
      <c r="J1874" s="16"/>
      <c r="K1874" s="16"/>
      <c r="L1874" s="16"/>
      <c r="M1874" s="16"/>
    </row>
    <row r="1875" spans="1:13" ht="22.5" x14ac:dyDescent="0.25">
      <c r="A1875" s="8" t="s">
        <v>1167</v>
      </c>
      <c r="B1875" s="9" t="s">
        <v>19</v>
      </c>
      <c r="C1875" s="9" t="s">
        <v>141</v>
      </c>
      <c r="D1875" s="18" t="s">
        <v>1168</v>
      </c>
      <c r="E1875" s="10"/>
      <c r="F1875" s="10"/>
      <c r="G1875" s="10"/>
      <c r="H1875" s="10"/>
      <c r="I1875" s="10"/>
      <c r="J1875" s="10"/>
      <c r="K1875" s="11">
        <f>K1878</f>
        <v>2</v>
      </c>
      <c r="L1875" s="11">
        <f>L1878</f>
        <v>304.63</v>
      </c>
      <c r="M1875" s="11">
        <f>M1878</f>
        <v>609.26</v>
      </c>
    </row>
    <row r="1876" spans="1:13" ht="33.75" x14ac:dyDescent="0.25">
      <c r="A1876" s="10"/>
      <c r="B1876" s="10"/>
      <c r="C1876" s="10"/>
      <c r="D1876" s="18" t="s">
        <v>1169</v>
      </c>
      <c r="E1876" s="10"/>
      <c r="F1876" s="10"/>
      <c r="G1876" s="10"/>
      <c r="H1876" s="10"/>
      <c r="I1876" s="10"/>
      <c r="J1876" s="10"/>
      <c r="K1876" s="10"/>
      <c r="L1876" s="10"/>
      <c r="M1876" s="10"/>
    </row>
    <row r="1877" spans="1:13" x14ac:dyDescent="0.25">
      <c r="A1877" s="10"/>
      <c r="B1877" s="10"/>
      <c r="C1877" s="9" t="s">
        <v>23</v>
      </c>
      <c r="D1877" s="25"/>
      <c r="E1877" s="9" t="s">
        <v>16</v>
      </c>
      <c r="F1877" s="12">
        <v>2</v>
      </c>
      <c r="G1877" s="13">
        <v>0</v>
      </c>
      <c r="H1877" s="13">
        <v>0</v>
      </c>
      <c r="I1877" s="13">
        <v>0</v>
      </c>
      <c r="J1877" s="11">
        <f>OR(F1877&lt;&gt;0,G1877&lt;&gt;0,H1877&lt;&gt;0,I1877&lt;&gt;0)*(F1877 + (F1877 = 0))*(G1877 + (G1877 = 0))*(H1877 + (H1877 = 0))*(I1877 + (I1877 = 0))</f>
        <v>2</v>
      </c>
      <c r="K1877" s="10"/>
      <c r="L1877" s="10"/>
      <c r="M1877" s="10"/>
    </row>
    <row r="1878" spans="1:13" x14ac:dyDescent="0.25">
      <c r="A1878" s="10"/>
      <c r="B1878" s="10"/>
      <c r="C1878" s="10"/>
      <c r="D1878" s="25"/>
      <c r="E1878" s="10"/>
      <c r="F1878" s="10"/>
      <c r="G1878" s="10"/>
      <c r="H1878" s="10"/>
      <c r="I1878" s="10"/>
      <c r="J1878" s="14" t="s">
        <v>1170</v>
      </c>
      <c r="K1878" s="15">
        <f>J1877</f>
        <v>2</v>
      </c>
      <c r="L1878" s="13">
        <v>304.63</v>
      </c>
      <c r="M1878" s="15">
        <f>ROUND(K1878*L1878,2)</f>
        <v>609.26</v>
      </c>
    </row>
    <row r="1879" spans="1:13" ht="0.95" customHeight="1" x14ac:dyDescent="0.25">
      <c r="A1879" s="16"/>
      <c r="B1879" s="16"/>
      <c r="C1879" s="16"/>
      <c r="D1879" s="26"/>
      <c r="E1879" s="16"/>
      <c r="F1879" s="16"/>
      <c r="G1879" s="16"/>
      <c r="H1879" s="16"/>
      <c r="I1879" s="16"/>
      <c r="J1879" s="16"/>
      <c r="K1879" s="16"/>
      <c r="L1879" s="16"/>
      <c r="M1879" s="16"/>
    </row>
    <row r="1880" spans="1:13" x14ac:dyDescent="0.25">
      <c r="A1880" s="8" t="s">
        <v>1171</v>
      </c>
      <c r="B1880" s="9" t="s">
        <v>19</v>
      </c>
      <c r="C1880" s="9" t="s">
        <v>141</v>
      </c>
      <c r="D1880" s="18" t="s">
        <v>1172</v>
      </c>
      <c r="E1880" s="10"/>
      <c r="F1880" s="10"/>
      <c r="G1880" s="10"/>
      <c r="H1880" s="10"/>
      <c r="I1880" s="10"/>
      <c r="J1880" s="10"/>
      <c r="K1880" s="11">
        <f>K1883</f>
        <v>7</v>
      </c>
      <c r="L1880" s="11">
        <f>L1883</f>
        <v>364.18</v>
      </c>
      <c r="M1880" s="11">
        <f>M1883</f>
        <v>2549.2600000000002</v>
      </c>
    </row>
    <row r="1881" spans="1:13" ht="33.75" x14ac:dyDescent="0.25">
      <c r="A1881" s="10"/>
      <c r="B1881" s="10"/>
      <c r="C1881" s="10"/>
      <c r="D1881" s="18" t="s">
        <v>1173</v>
      </c>
      <c r="E1881" s="10"/>
      <c r="F1881" s="10"/>
      <c r="G1881" s="10"/>
      <c r="H1881" s="10"/>
      <c r="I1881" s="10"/>
      <c r="J1881" s="10"/>
      <c r="K1881" s="10"/>
      <c r="L1881" s="10"/>
      <c r="M1881" s="10"/>
    </row>
    <row r="1882" spans="1:13" x14ac:dyDescent="0.25">
      <c r="A1882" s="10"/>
      <c r="B1882" s="10"/>
      <c r="C1882" s="9" t="s">
        <v>23</v>
      </c>
      <c r="D1882" s="25"/>
      <c r="E1882" s="9" t="s">
        <v>16</v>
      </c>
      <c r="F1882" s="12">
        <v>7</v>
      </c>
      <c r="G1882" s="13">
        <v>0</v>
      </c>
      <c r="H1882" s="13">
        <v>0</v>
      </c>
      <c r="I1882" s="13">
        <v>0</v>
      </c>
      <c r="J1882" s="11">
        <f>OR(F1882&lt;&gt;0,G1882&lt;&gt;0,H1882&lt;&gt;0,I1882&lt;&gt;0)*(F1882 + (F1882 = 0))*(G1882 + (G1882 = 0))*(H1882 + (H1882 = 0))*(I1882 + (I1882 = 0))</f>
        <v>7</v>
      </c>
      <c r="K1882" s="10"/>
      <c r="L1882" s="10"/>
      <c r="M1882" s="10"/>
    </row>
    <row r="1883" spans="1:13" x14ac:dyDescent="0.25">
      <c r="A1883" s="10"/>
      <c r="B1883" s="10"/>
      <c r="C1883" s="10"/>
      <c r="D1883" s="25"/>
      <c r="E1883" s="10"/>
      <c r="F1883" s="10"/>
      <c r="G1883" s="10"/>
      <c r="H1883" s="10"/>
      <c r="I1883" s="10"/>
      <c r="J1883" s="14" t="s">
        <v>1174</v>
      </c>
      <c r="K1883" s="15">
        <f>J1882</f>
        <v>7</v>
      </c>
      <c r="L1883" s="13">
        <v>364.18</v>
      </c>
      <c r="M1883" s="15">
        <f>ROUND(K1883*L1883,2)</f>
        <v>2549.2600000000002</v>
      </c>
    </row>
    <row r="1884" spans="1:13" ht="0.95" customHeight="1" x14ac:dyDescent="0.25">
      <c r="A1884" s="16"/>
      <c r="B1884" s="16"/>
      <c r="C1884" s="16"/>
      <c r="D1884" s="26"/>
      <c r="E1884" s="16"/>
      <c r="F1884" s="16"/>
      <c r="G1884" s="16"/>
      <c r="H1884" s="16"/>
      <c r="I1884" s="16"/>
      <c r="J1884" s="16"/>
      <c r="K1884" s="16"/>
      <c r="L1884" s="16"/>
      <c r="M1884" s="16"/>
    </row>
    <row r="1885" spans="1:13" x14ac:dyDescent="0.25">
      <c r="A1885" s="8" t="s">
        <v>1175</v>
      </c>
      <c r="B1885" s="9" t="s">
        <v>19</v>
      </c>
      <c r="C1885" s="9" t="s">
        <v>141</v>
      </c>
      <c r="D1885" s="18" t="s">
        <v>1176</v>
      </c>
      <c r="E1885" s="10"/>
      <c r="F1885" s="10"/>
      <c r="G1885" s="10"/>
      <c r="H1885" s="10"/>
      <c r="I1885" s="10"/>
      <c r="J1885" s="10"/>
      <c r="K1885" s="11">
        <f>K1888</f>
        <v>1</v>
      </c>
      <c r="L1885" s="11">
        <f>L1888</f>
        <v>3516.98</v>
      </c>
      <c r="M1885" s="11">
        <f>M1888</f>
        <v>3516.98</v>
      </c>
    </row>
    <row r="1886" spans="1:13" ht="22.5" x14ac:dyDescent="0.25">
      <c r="A1886" s="10"/>
      <c r="B1886" s="10"/>
      <c r="C1886" s="10"/>
      <c r="D1886" s="18" t="s">
        <v>1177</v>
      </c>
      <c r="E1886" s="10"/>
      <c r="F1886" s="10"/>
      <c r="G1886" s="10"/>
      <c r="H1886" s="10"/>
      <c r="I1886" s="10"/>
      <c r="J1886" s="10"/>
      <c r="K1886" s="10"/>
      <c r="L1886" s="10"/>
      <c r="M1886" s="10"/>
    </row>
    <row r="1887" spans="1:13" x14ac:dyDescent="0.25">
      <c r="A1887" s="10"/>
      <c r="B1887" s="10"/>
      <c r="C1887" s="9" t="s">
        <v>23</v>
      </c>
      <c r="D1887" s="25"/>
      <c r="E1887" s="9" t="s">
        <v>16</v>
      </c>
      <c r="F1887" s="12">
        <v>1</v>
      </c>
      <c r="G1887" s="13">
        <v>0</v>
      </c>
      <c r="H1887" s="13">
        <v>0</v>
      </c>
      <c r="I1887" s="13">
        <v>0</v>
      </c>
      <c r="J1887" s="11">
        <f>OR(F1887&lt;&gt;0,G1887&lt;&gt;0,H1887&lt;&gt;0,I1887&lt;&gt;0)*(F1887 + (F1887 = 0))*(G1887 + (G1887 = 0))*(H1887 + (H1887 = 0))*(I1887 + (I1887 = 0))</f>
        <v>1</v>
      </c>
      <c r="K1887" s="10"/>
      <c r="L1887" s="10"/>
      <c r="M1887" s="10"/>
    </row>
    <row r="1888" spans="1:13" x14ac:dyDescent="0.25">
      <c r="A1888" s="10"/>
      <c r="B1888" s="10"/>
      <c r="C1888" s="10"/>
      <c r="D1888" s="25"/>
      <c r="E1888" s="10"/>
      <c r="F1888" s="10"/>
      <c r="G1888" s="10"/>
      <c r="H1888" s="10"/>
      <c r="I1888" s="10"/>
      <c r="J1888" s="14" t="s">
        <v>1178</v>
      </c>
      <c r="K1888" s="15">
        <f>J1887</f>
        <v>1</v>
      </c>
      <c r="L1888" s="13">
        <v>3516.98</v>
      </c>
      <c r="M1888" s="15">
        <f>ROUND(K1888*L1888,2)</f>
        <v>3516.98</v>
      </c>
    </row>
    <row r="1889" spans="1:13" ht="0.95" customHeight="1" x14ac:dyDescent="0.25">
      <c r="A1889" s="16"/>
      <c r="B1889" s="16"/>
      <c r="C1889" s="16"/>
      <c r="D1889" s="26"/>
      <c r="E1889" s="16"/>
      <c r="F1889" s="16"/>
      <c r="G1889" s="16"/>
      <c r="H1889" s="16"/>
      <c r="I1889" s="16"/>
      <c r="J1889" s="16"/>
      <c r="K1889" s="16"/>
      <c r="L1889" s="16"/>
      <c r="M1889" s="16"/>
    </row>
    <row r="1890" spans="1:13" x14ac:dyDescent="0.25">
      <c r="A1890" s="8" t="s">
        <v>1179</v>
      </c>
      <c r="B1890" s="9" t="s">
        <v>19</v>
      </c>
      <c r="C1890" s="9" t="s">
        <v>141</v>
      </c>
      <c r="D1890" s="18" t="s">
        <v>1180</v>
      </c>
      <c r="E1890" s="10"/>
      <c r="F1890" s="10"/>
      <c r="G1890" s="10"/>
      <c r="H1890" s="10"/>
      <c r="I1890" s="10"/>
      <c r="J1890" s="10"/>
      <c r="K1890" s="11">
        <f>K1893</f>
        <v>17</v>
      </c>
      <c r="L1890" s="11">
        <f>L1893</f>
        <v>304.95</v>
      </c>
      <c r="M1890" s="11">
        <f>M1893</f>
        <v>5184.1499999999996</v>
      </c>
    </row>
    <row r="1891" spans="1:13" ht="22.5" x14ac:dyDescent="0.25">
      <c r="A1891" s="10"/>
      <c r="B1891" s="10"/>
      <c r="C1891" s="10"/>
      <c r="D1891" s="18" t="s">
        <v>1181</v>
      </c>
      <c r="E1891" s="10"/>
      <c r="F1891" s="10"/>
      <c r="G1891" s="10"/>
      <c r="H1891" s="10"/>
      <c r="I1891" s="10"/>
      <c r="J1891" s="10"/>
      <c r="K1891" s="10"/>
      <c r="L1891" s="10"/>
      <c r="M1891" s="10"/>
    </row>
    <row r="1892" spans="1:13" x14ac:dyDescent="0.25">
      <c r="A1892" s="10"/>
      <c r="B1892" s="10"/>
      <c r="C1892" s="9" t="s">
        <v>23</v>
      </c>
      <c r="D1892" s="25"/>
      <c r="E1892" s="9" t="s">
        <v>16</v>
      </c>
      <c r="F1892" s="12">
        <v>17</v>
      </c>
      <c r="G1892" s="13">
        <v>0</v>
      </c>
      <c r="H1892" s="13">
        <v>0</v>
      </c>
      <c r="I1892" s="13">
        <v>0</v>
      </c>
      <c r="J1892" s="11">
        <f>OR(F1892&lt;&gt;0,G1892&lt;&gt;0,H1892&lt;&gt;0,I1892&lt;&gt;0)*(F1892 + (F1892 = 0))*(G1892 + (G1892 = 0))*(H1892 + (H1892 = 0))*(I1892 + (I1892 = 0))</f>
        <v>17</v>
      </c>
      <c r="K1892" s="10"/>
      <c r="L1892" s="10"/>
      <c r="M1892" s="10"/>
    </row>
    <row r="1893" spans="1:13" x14ac:dyDescent="0.25">
      <c r="A1893" s="10"/>
      <c r="B1893" s="10"/>
      <c r="C1893" s="10"/>
      <c r="D1893" s="25"/>
      <c r="E1893" s="10"/>
      <c r="F1893" s="10"/>
      <c r="G1893" s="10"/>
      <c r="H1893" s="10"/>
      <c r="I1893" s="10"/>
      <c r="J1893" s="14" t="s">
        <v>1182</v>
      </c>
      <c r="K1893" s="15">
        <f>J1892</f>
        <v>17</v>
      </c>
      <c r="L1893" s="13">
        <v>304.95</v>
      </c>
      <c r="M1893" s="15">
        <f>ROUND(K1893*L1893,2)</f>
        <v>5184.1499999999996</v>
      </c>
    </row>
    <row r="1894" spans="1:13" ht="0.95" customHeight="1" x14ac:dyDescent="0.25">
      <c r="A1894" s="16"/>
      <c r="B1894" s="16"/>
      <c r="C1894" s="16"/>
      <c r="D1894" s="26"/>
      <c r="E1894" s="16"/>
      <c r="F1894" s="16"/>
      <c r="G1894" s="16"/>
      <c r="H1894" s="16"/>
      <c r="I1894" s="16"/>
      <c r="J1894" s="16"/>
      <c r="K1894" s="16"/>
      <c r="L1894" s="16"/>
      <c r="M1894" s="16"/>
    </row>
    <row r="1895" spans="1:13" x14ac:dyDescent="0.25">
      <c r="A1895" s="8" t="s">
        <v>1183</v>
      </c>
      <c r="B1895" s="9" t="s">
        <v>19</v>
      </c>
      <c r="C1895" s="9" t="s">
        <v>104</v>
      </c>
      <c r="D1895" s="18" t="s">
        <v>1184</v>
      </c>
      <c r="E1895" s="10"/>
      <c r="F1895" s="10"/>
      <c r="G1895" s="10"/>
      <c r="H1895" s="10"/>
      <c r="I1895" s="10"/>
      <c r="J1895" s="10"/>
      <c r="K1895" s="11">
        <f>K1905</f>
        <v>514</v>
      </c>
      <c r="L1895" s="11">
        <f>L1905</f>
        <v>14.77</v>
      </c>
      <c r="M1895" s="11">
        <f>M1905</f>
        <v>7591.78</v>
      </c>
    </row>
    <row r="1896" spans="1:13" ht="90" x14ac:dyDescent="0.25">
      <c r="A1896" s="10"/>
      <c r="B1896" s="10"/>
      <c r="C1896" s="10"/>
      <c r="D1896" s="18" t="s">
        <v>1185</v>
      </c>
      <c r="E1896" s="10"/>
      <c r="F1896" s="10"/>
      <c r="G1896" s="10"/>
      <c r="H1896" s="10"/>
      <c r="I1896" s="10"/>
      <c r="J1896" s="10"/>
      <c r="K1896" s="10"/>
      <c r="L1896" s="10"/>
      <c r="M1896" s="10"/>
    </row>
    <row r="1897" spans="1:13" x14ac:dyDescent="0.25">
      <c r="A1897" s="10"/>
      <c r="B1897" s="10"/>
      <c r="C1897" s="9" t="s">
        <v>23</v>
      </c>
      <c r="D1897" s="25"/>
      <c r="E1897" s="9" t="s">
        <v>1186</v>
      </c>
      <c r="F1897" s="12">
        <v>73</v>
      </c>
      <c r="G1897" s="13">
        <v>0</v>
      </c>
      <c r="H1897" s="13">
        <v>0</v>
      </c>
      <c r="I1897" s="13">
        <v>0</v>
      </c>
      <c r="J1897" s="11">
        <f>OR(F1897&lt;&gt;0,G1897&lt;&gt;0,H1897&lt;&gt;0,I1897&lt;&gt;0)*(F1897 + (F1897 = 0))*(G1897 + (G1897 = 0))*(H1897 + (H1897 = 0))*(I1897 + (I1897 = 0))</f>
        <v>73</v>
      </c>
      <c r="K1897" s="10"/>
      <c r="L1897" s="10"/>
      <c r="M1897" s="10"/>
    </row>
    <row r="1898" spans="1:13" x14ac:dyDescent="0.25">
      <c r="A1898" s="10"/>
      <c r="B1898" s="10"/>
      <c r="C1898" s="9" t="s">
        <v>23</v>
      </c>
      <c r="D1898" s="25"/>
      <c r="E1898" s="9" t="s">
        <v>1187</v>
      </c>
      <c r="F1898" s="12">
        <v>139</v>
      </c>
      <c r="G1898" s="13">
        <v>0</v>
      </c>
      <c r="H1898" s="13">
        <v>0</v>
      </c>
      <c r="I1898" s="13">
        <v>0</v>
      </c>
      <c r="J1898" s="11">
        <f>OR(F1898&lt;&gt;0,G1898&lt;&gt;0,H1898&lt;&gt;0,I1898&lt;&gt;0)*(F1898 + (F1898 = 0))*(G1898 + (G1898 = 0))*(H1898 + (H1898 = 0))*(I1898 + (I1898 = 0))</f>
        <v>139</v>
      </c>
      <c r="K1898" s="10"/>
      <c r="L1898" s="10"/>
      <c r="M1898" s="10"/>
    </row>
    <row r="1899" spans="1:13" x14ac:dyDescent="0.25">
      <c r="A1899" s="10"/>
      <c r="B1899" s="10"/>
      <c r="C1899" s="9" t="s">
        <v>23</v>
      </c>
      <c r="D1899" s="25"/>
      <c r="E1899" s="9" t="s">
        <v>1188</v>
      </c>
      <c r="F1899" s="12">
        <v>112</v>
      </c>
      <c r="G1899" s="13">
        <v>0</v>
      </c>
      <c r="H1899" s="13">
        <v>0</v>
      </c>
      <c r="I1899" s="13">
        <v>0</v>
      </c>
      <c r="J1899" s="11">
        <f>OR(F1899&lt;&gt;0,G1899&lt;&gt;0,H1899&lt;&gt;0,I1899&lt;&gt;0)*(F1899 + (F1899 = 0))*(G1899 + (G1899 = 0))*(H1899 + (H1899 = 0))*(I1899 + (I1899 = 0))</f>
        <v>112</v>
      </c>
      <c r="K1899" s="10"/>
      <c r="L1899" s="10"/>
      <c r="M1899" s="10"/>
    </row>
    <row r="1900" spans="1:13" x14ac:dyDescent="0.25">
      <c r="A1900" s="10"/>
      <c r="B1900" s="10"/>
      <c r="C1900" s="9" t="s">
        <v>23</v>
      </c>
      <c r="D1900" s="25"/>
      <c r="E1900" s="9" t="s">
        <v>1189</v>
      </c>
      <c r="F1900" s="12">
        <v>103</v>
      </c>
      <c r="G1900" s="13">
        <v>0</v>
      </c>
      <c r="H1900" s="13">
        <v>0</v>
      </c>
      <c r="I1900" s="13">
        <v>0</v>
      </c>
      <c r="J1900" s="11">
        <f>OR(F1900&lt;&gt;0,G1900&lt;&gt;0,H1900&lt;&gt;0,I1900&lt;&gt;0)*(F1900 + (F1900 = 0))*(G1900 + (G1900 = 0))*(H1900 + (H1900 = 0))*(I1900 + (I1900 = 0))</f>
        <v>103</v>
      </c>
      <c r="K1900" s="10"/>
      <c r="L1900" s="10"/>
      <c r="M1900" s="10"/>
    </row>
    <row r="1901" spans="1:13" x14ac:dyDescent="0.25">
      <c r="A1901" s="10"/>
      <c r="B1901" s="10"/>
      <c r="C1901" s="9" t="s">
        <v>23</v>
      </c>
      <c r="D1901" s="25"/>
      <c r="E1901" s="9" t="s">
        <v>1190</v>
      </c>
      <c r="F1901" s="12">
        <v>12</v>
      </c>
      <c r="G1901" s="13">
        <v>0</v>
      </c>
      <c r="H1901" s="13">
        <v>0</v>
      </c>
      <c r="I1901" s="13">
        <v>0</v>
      </c>
      <c r="J1901" s="11">
        <f>OR(F1901&lt;&gt;0,G1901&lt;&gt;0,H1901&lt;&gt;0,I1901&lt;&gt;0)*(F1901 + (F1901 = 0))*(G1901 + (G1901 = 0))*(H1901 + (H1901 = 0))*(I1901 + (I1901 = 0))</f>
        <v>12</v>
      </c>
      <c r="K1901" s="10"/>
      <c r="L1901" s="10"/>
      <c r="M1901" s="10"/>
    </row>
    <row r="1902" spans="1:13" x14ac:dyDescent="0.25">
      <c r="A1902" s="10"/>
      <c r="B1902" s="10"/>
      <c r="C1902" s="9" t="s">
        <v>23</v>
      </c>
      <c r="D1902" s="25"/>
      <c r="E1902" s="9" t="s">
        <v>1191</v>
      </c>
      <c r="F1902" s="12">
        <v>17</v>
      </c>
      <c r="G1902" s="13">
        <v>0</v>
      </c>
      <c r="H1902" s="13">
        <v>0</v>
      </c>
      <c r="I1902" s="13">
        <v>0</v>
      </c>
      <c r="J1902" s="11">
        <f>OR(F1902&lt;&gt;0,G1902&lt;&gt;0,H1902&lt;&gt;0,I1902&lt;&gt;0)*(F1902 + (F1902 = 0))*(G1902 + (G1902 = 0))*(H1902 + (H1902 = 0))*(I1902 + (I1902 = 0))</f>
        <v>17</v>
      </c>
      <c r="K1902" s="10"/>
      <c r="L1902" s="10"/>
      <c r="M1902" s="10"/>
    </row>
    <row r="1903" spans="1:13" x14ac:dyDescent="0.25">
      <c r="A1903" s="10"/>
      <c r="B1903" s="10"/>
      <c r="C1903" s="9" t="s">
        <v>23</v>
      </c>
      <c r="D1903" s="25"/>
      <c r="E1903" s="9" t="s">
        <v>1192</v>
      </c>
      <c r="F1903" s="12">
        <v>11</v>
      </c>
      <c r="G1903" s="13">
        <v>0</v>
      </c>
      <c r="H1903" s="13">
        <v>0</v>
      </c>
      <c r="I1903" s="13">
        <v>0</v>
      </c>
      <c r="J1903" s="11">
        <f>OR(F1903&lt;&gt;0,G1903&lt;&gt;0,H1903&lt;&gt;0,I1903&lt;&gt;0)*(F1903 + (F1903 = 0))*(G1903 + (G1903 = 0))*(H1903 + (H1903 = 0))*(I1903 + (I1903 = 0))</f>
        <v>11</v>
      </c>
      <c r="K1903" s="10"/>
      <c r="L1903" s="10"/>
      <c r="M1903" s="10"/>
    </row>
    <row r="1904" spans="1:13" x14ac:dyDescent="0.25">
      <c r="A1904" s="10"/>
      <c r="B1904" s="10"/>
      <c r="C1904" s="9" t="s">
        <v>23</v>
      </c>
      <c r="D1904" s="25"/>
      <c r="E1904" s="9" t="s">
        <v>1193</v>
      </c>
      <c r="F1904" s="12">
        <v>47</v>
      </c>
      <c r="G1904" s="13">
        <v>0</v>
      </c>
      <c r="H1904" s="13">
        <v>0</v>
      </c>
      <c r="I1904" s="13">
        <v>0</v>
      </c>
      <c r="J1904" s="11">
        <f>OR(F1904&lt;&gt;0,G1904&lt;&gt;0,H1904&lt;&gt;0,I1904&lt;&gt;0)*(F1904 + (F1904 = 0))*(G1904 + (G1904 = 0))*(H1904 + (H1904 = 0))*(I1904 + (I1904 = 0))</f>
        <v>47</v>
      </c>
      <c r="K1904" s="10"/>
      <c r="L1904" s="10"/>
      <c r="M1904" s="10"/>
    </row>
    <row r="1905" spans="1:13" x14ac:dyDescent="0.25">
      <c r="A1905" s="10"/>
      <c r="B1905" s="10"/>
      <c r="C1905" s="10"/>
      <c r="D1905" s="25"/>
      <c r="E1905" s="10"/>
      <c r="F1905" s="10"/>
      <c r="G1905" s="10"/>
      <c r="H1905" s="10"/>
      <c r="I1905" s="10"/>
      <c r="J1905" s="14" t="s">
        <v>1194</v>
      </c>
      <c r="K1905" s="15">
        <f>SUM(J1897:J1904)</f>
        <v>514</v>
      </c>
      <c r="L1905" s="13">
        <v>14.77</v>
      </c>
      <c r="M1905" s="15">
        <f>ROUND(K1905*L1905,2)</f>
        <v>7591.78</v>
      </c>
    </row>
    <row r="1906" spans="1:13" ht="0.95" customHeight="1" x14ac:dyDescent="0.25">
      <c r="A1906" s="16"/>
      <c r="B1906" s="16"/>
      <c r="C1906" s="16"/>
      <c r="D1906" s="26"/>
      <c r="E1906" s="16"/>
      <c r="F1906" s="16"/>
      <c r="G1906" s="16"/>
      <c r="H1906" s="16"/>
      <c r="I1906" s="16"/>
      <c r="J1906" s="16"/>
      <c r="K1906" s="16"/>
      <c r="L1906" s="16"/>
      <c r="M1906" s="16"/>
    </row>
    <row r="1907" spans="1:13" x14ac:dyDescent="0.25">
      <c r="A1907" s="8" t="s">
        <v>1195</v>
      </c>
      <c r="B1907" s="9" t="s">
        <v>19</v>
      </c>
      <c r="C1907" s="9" t="s">
        <v>104</v>
      </c>
      <c r="D1907" s="18" t="s">
        <v>1196</v>
      </c>
      <c r="E1907" s="10"/>
      <c r="F1907" s="10"/>
      <c r="G1907" s="10"/>
      <c r="H1907" s="10"/>
      <c r="I1907" s="10"/>
      <c r="J1907" s="10"/>
      <c r="K1907" s="11">
        <f>K1916</f>
        <v>75</v>
      </c>
      <c r="L1907" s="11">
        <f>L1916</f>
        <v>17.989999999999998</v>
      </c>
      <c r="M1907" s="11">
        <f>M1916</f>
        <v>1349.25</v>
      </c>
    </row>
    <row r="1908" spans="1:13" ht="123.75" x14ac:dyDescent="0.25">
      <c r="A1908" s="10"/>
      <c r="B1908" s="10"/>
      <c r="C1908" s="10"/>
      <c r="D1908" s="18" t="s">
        <v>1197</v>
      </c>
      <c r="E1908" s="10"/>
      <c r="F1908" s="10"/>
      <c r="G1908" s="10"/>
      <c r="H1908" s="10"/>
      <c r="I1908" s="10"/>
      <c r="J1908" s="10"/>
      <c r="K1908" s="10"/>
      <c r="L1908" s="10"/>
      <c r="M1908" s="10"/>
    </row>
    <row r="1909" spans="1:13" x14ac:dyDescent="0.25">
      <c r="A1909" s="10"/>
      <c r="B1909" s="10"/>
      <c r="C1909" s="9" t="s">
        <v>23</v>
      </c>
      <c r="D1909" s="25"/>
      <c r="E1909" s="9" t="s">
        <v>1187</v>
      </c>
      <c r="F1909" s="12">
        <v>9</v>
      </c>
      <c r="G1909" s="13">
        <v>0</v>
      </c>
      <c r="H1909" s="13">
        <v>0</v>
      </c>
      <c r="I1909" s="13">
        <v>0</v>
      </c>
      <c r="J1909" s="11">
        <f>OR(F1909&lt;&gt;0,G1909&lt;&gt;0,H1909&lt;&gt;0,I1909&lt;&gt;0)*(F1909 + (F1909 = 0))*(G1909 + (G1909 = 0))*(H1909 + (H1909 = 0))*(I1909 + (I1909 = 0))</f>
        <v>9</v>
      </c>
      <c r="K1909" s="10"/>
      <c r="L1909" s="10"/>
      <c r="M1909" s="10"/>
    </row>
    <row r="1910" spans="1:13" x14ac:dyDescent="0.25">
      <c r="A1910" s="10"/>
      <c r="B1910" s="10"/>
      <c r="C1910" s="9" t="s">
        <v>23</v>
      </c>
      <c r="D1910" s="25"/>
      <c r="E1910" s="9" t="s">
        <v>1188</v>
      </c>
      <c r="F1910" s="12">
        <v>18</v>
      </c>
      <c r="G1910" s="13">
        <v>0</v>
      </c>
      <c r="H1910" s="13">
        <v>0</v>
      </c>
      <c r="I1910" s="13">
        <v>0</v>
      </c>
      <c r="J1910" s="11">
        <f>OR(F1910&lt;&gt;0,G1910&lt;&gt;0,H1910&lt;&gt;0,I1910&lt;&gt;0)*(F1910 + (F1910 = 0))*(G1910 + (G1910 = 0))*(H1910 + (H1910 = 0))*(I1910 + (I1910 = 0))</f>
        <v>18</v>
      </c>
      <c r="K1910" s="10"/>
      <c r="L1910" s="10"/>
      <c r="M1910" s="10"/>
    </row>
    <row r="1911" spans="1:13" x14ac:dyDescent="0.25">
      <c r="A1911" s="10"/>
      <c r="B1911" s="10"/>
      <c r="C1911" s="9" t="s">
        <v>23</v>
      </c>
      <c r="D1911" s="25"/>
      <c r="E1911" s="9" t="s">
        <v>1189</v>
      </c>
      <c r="F1911" s="12">
        <v>9</v>
      </c>
      <c r="G1911" s="13">
        <v>0</v>
      </c>
      <c r="H1911" s="13">
        <v>0</v>
      </c>
      <c r="I1911" s="13">
        <v>0</v>
      </c>
      <c r="J1911" s="11">
        <f>OR(F1911&lt;&gt;0,G1911&lt;&gt;0,H1911&lt;&gt;0,I1911&lt;&gt;0)*(F1911 + (F1911 = 0))*(G1911 + (G1911 = 0))*(H1911 + (H1911 = 0))*(I1911 + (I1911 = 0))</f>
        <v>9</v>
      </c>
      <c r="K1911" s="10"/>
      <c r="L1911" s="10"/>
      <c r="M1911" s="10"/>
    </row>
    <row r="1912" spans="1:13" x14ac:dyDescent="0.25">
      <c r="A1912" s="10"/>
      <c r="B1912" s="10"/>
      <c r="C1912" s="9" t="s">
        <v>23</v>
      </c>
      <c r="D1912" s="25"/>
      <c r="E1912" s="9" t="s">
        <v>1186</v>
      </c>
      <c r="F1912" s="12">
        <v>12</v>
      </c>
      <c r="G1912" s="13">
        <v>0</v>
      </c>
      <c r="H1912" s="13">
        <v>0</v>
      </c>
      <c r="I1912" s="13">
        <v>0</v>
      </c>
      <c r="J1912" s="11">
        <f>OR(F1912&lt;&gt;0,G1912&lt;&gt;0,H1912&lt;&gt;0,I1912&lt;&gt;0)*(F1912 + (F1912 = 0))*(G1912 + (G1912 = 0))*(H1912 + (H1912 = 0))*(I1912 + (I1912 = 0))</f>
        <v>12</v>
      </c>
      <c r="K1912" s="10"/>
      <c r="L1912" s="10"/>
      <c r="M1912" s="10"/>
    </row>
    <row r="1913" spans="1:13" x14ac:dyDescent="0.25">
      <c r="A1913" s="10"/>
      <c r="B1913" s="10"/>
      <c r="C1913" s="9" t="s">
        <v>23</v>
      </c>
      <c r="D1913" s="25"/>
      <c r="E1913" s="9" t="s">
        <v>1191</v>
      </c>
      <c r="F1913" s="12"/>
      <c r="G1913" s="13"/>
      <c r="H1913" s="13"/>
      <c r="I1913" s="13"/>
      <c r="J1913" s="11">
        <f>OR(F1913&lt;&gt;0,G1913&lt;&gt;0,H1913&lt;&gt;0,I1913&lt;&gt;0)*(F1913 + (F1913 = 0))*(G1913 + (G1913 = 0))*(H1913 + (H1913 = 0))*(I1913 + (I1913 = 0))</f>
        <v>0</v>
      </c>
      <c r="K1913" s="10"/>
      <c r="L1913" s="10"/>
      <c r="M1913" s="10"/>
    </row>
    <row r="1914" spans="1:13" x14ac:dyDescent="0.25">
      <c r="A1914" s="10"/>
      <c r="B1914" s="10"/>
      <c r="C1914" s="9" t="s">
        <v>23</v>
      </c>
      <c r="D1914" s="25"/>
      <c r="E1914" s="9" t="s">
        <v>1192</v>
      </c>
      <c r="F1914" s="12"/>
      <c r="G1914" s="13"/>
      <c r="H1914" s="13"/>
      <c r="I1914" s="13"/>
      <c r="J1914" s="11">
        <f>OR(F1914&lt;&gt;0,G1914&lt;&gt;0,H1914&lt;&gt;0,I1914&lt;&gt;0)*(F1914 + (F1914 = 0))*(G1914 + (G1914 = 0))*(H1914 + (H1914 = 0))*(I1914 + (I1914 = 0))</f>
        <v>0</v>
      </c>
      <c r="K1914" s="10"/>
      <c r="L1914" s="10"/>
      <c r="M1914" s="10"/>
    </row>
    <row r="1915" spans="1:13" x14ac:dyDescent="0.25">
      <c r="A1915" s="10"/>
      <c r="B1915" s="10"/>
      <c r="C1915" s="9" t="s">
        <v>23</v>
      </c>
      <c r="D1915" s="25"/>
      <c r="E1915" s="9" t="s">
        <v>1193</v>
      </c>
      <c r="F1915" s="12">
        <v>27</v>
      </c>
      <c r="G1915" s="13">
        <v>0</v>
      </c>
      <c r="H1915" s="13">
        <v>0</v>
      </c>
      <c r="I1915" s="13">
        <v>0</v>
      </c>
      <c r="J1915" s="11">
        <f>OR(F1915&lt;&gt;0,G1915&lt;&gt;0,H1915&lt;&gt;0,I1915&lt;&gt;0)*(F1915 + (F1915 = 0))*(G1915 + (G1915 = 0))*(H1915 + (H1915 = 0))*(I1915 + (I1915 = 0))</f>
        <v>27</v>
      </c>
      <c r="K1915" s="10"/>
      <c r="L1915" s="10"/>
      <c r="M1915" s="10"/>
    </row>
    <row r="1916" spans="1:13" x14ac:dyDescent="0.25">
      <c r="A1916" s="10"/>
      <c r="B1916" s="10"/>
      <c r="C1916" s="10"/>
      <c r="D1916" s="25"/>
      <c r="E1916" s="10"/>
      <c r="F1916" s="10"/>
      <c r="G1916" s="10"/>
      <c r="H1916" s="10"/>
      <c r="I1916" s="10"/>
      <c r="J1916" s="14" t="s">
        <v>1198</v>
      </c>
      <c r="K1916" s="15">
        <f>SUM(J1909:J1915)</f>
        <v>75</v>
      </c>
      <c r="L1916" s="13">
        <v>17.989999999999998</v>
      </c>
      <c r="M1916" s="15">
        <f>ROUND(K1916*L1916,2)</f>
        <v>1349.25</v>
      </c>
    </row>
    <row r="1917" spans="1:13" ht="0.95" customHeight="1" x14ac:dyDescent="0.25">
      <c r="A1917" s="16"/>
      <c r="B1917" s="16"/>
      <c r="C1917" s="16"/>
      <c r="D1917" s="26"/>
      <c r="E1917" s="16"/>
      <c r="F1917" s="16"/>
      <c r="G1917" s="16"/>
      <c r="H1917" s="16"/>
      <c r="I1917" s="16"/>
      <c r="J1917" s="16"/>
      <c r="K1917" s="16"/>
      <c r="L1917" s="16"/>
      <c r="M1917" s="16"/>
    </row>
    <row r="1918" spans="1:13" x14ac:dyDescent="0.25">
      <c r="A1918" s="8" t="s">
        <v>1199</v>
      </c>
      <c r="B1918" s="9" t="s">
        <v>19</v>
      </c>
      <c r="C1918" s="9" t="s">
        <v>141</v>
      </c>
      <c r="D1918" s="18" t="s">
        <v>1200</v>
      </c>
      <c r="E1918" s="10"/>
      <c r="F1918" s="10"/>
      <c r="G1918" s="10"/>
      <c r="H1918" s="10"/>
      <c r="I1918" s="10"/>
      <c r="J1918" s="10"/>
      <c r="K1918" s="11">
        <f>K1922</f>
        <v>23</v>
      </c>
      <c r="L1918" s="11">
        <f>L1922</f>
        <v>75.92</v>
      </c>
      <c r="M1918" s="11">
        <f>M1922</f>
        <v>1746.16</v>
      </c>
    </row>
    <row r="1919" spans="1:13" ht="33.75" x14ac:dyDescent="0.25">
      <c r="A1919" s="10"/>
      <c r="B1919" s="10"/>
      <c r="C1919" s="10"/>
      <c r="D1919" s="18" t="s">
        <v>1201</v>
      </c>
      <c r="E1919" s="10"/>
      <c r="F1919" s="10"/>
      <c r="G1919" s="10"/>
      <c r="H1919" s="10"/>
      <c r="I1919" s="10"/>
      <c r="J1919" s="10"/>
      <c r="K1919" s="10"/>
      <c r="L1919" s="10"/>
      <c r="M1919" s="10"/>
    </row>
    <row r="1920" spans="1:13" x14ac:dyDescent="0.25">
      <c r="A1920" s="10"/>
      <c r="B1920" s="10"/>
      <c r="C1920" s="9" t="s">
        <v>23</v>
      </c>
      <c r="D1920" s="25"/>
      <c r="E1920" s="9" t="s">
        <v>1202</v>
      </c>
      <c r="F1920" s="12">
        <v>5</v>
      </c>
      <c r="G1920" s="13">
        <v>0</v>
      </c>
      <c r="H1920" s="13">
        <v>0</v>
      </c>
      <c r="I1920" s="13">
        <v>0</v>
      </c>
      <c r="J1920" s="11">
        <f>OR(F1920&lt;&gt;0,G1920&lt;&gt;0,H1920&lt;&gt;0,I1920&lt;&gt;0)*(F1920 + (F1920 = 0))*(G1920 + (G1920 = 0))*(H1920 + (H1920 = 0))*(I1920 + (I1920 = 0))</f>
        <v>5</v>
      </c>
      <c r="K1920" s="10"/>
      <c r="L1920" s="10"/>
      <c r="M1920" s="10"/>
    </row>
    <row r="1921" spans="1:13" x14ac:dyDescent="0.25">
      <c r="A1921" s="10"/>
      <c r="B1921" s="10"/>
      <c r="C1921" s="9" t="s">
        <v>23</v>
      </c>
      <c r="D1921" s="25"/>
      <c r="E1921" s="9" t="s">
        <v>1203</v>
      </c>
      <c r="F1921" s="12">
        <v>18</v>
      </c>
      <c r="G1921" s="13">
        <v>0</v>
      </c>
      <c r="H1921" s="13">
        <v>0</v>
      </c>
      <c r="I1921" s="13">
        <v>0</v>
      </c>
      <c r="J1921" s="11">
        <f>OR(F1921&lt;&gt;0,G1921&lt;&gt;0,H1921&lt;&gt;0,I1921&lt;&gt;0)*(F1921 + (F1921 = 0))*(G1921 + (G1921 = 0))*(H1921 + (H1921 = 0))*(I1921 + (I1921 = 0))</f>
        <v>18</v>
      </c>
      <c r="K1921" s="10"/>
      <c r="L1921" s="10"/>
      <c r="M1921" s="10"/>
    </row>
    <row r="1922" spans="1:13" x14ac:dyDescent="0.25">
      <c r="A1922" s="10"/>
      <c r="B1922" s="10"/>
      <c r="C1922" s="10"/>
      <c r="D1922" s="25"/>
      <c r="E1922" s="10"/>
      <c r="F1922" s="10"/>
      <c r="G1922" s="10"/>
      <c r="H1922" s="10"/>
      <c r="I1922" s="10"/>
      <c r="J1922" s="14" t="s">
        <v>1204</v>
      </c>
      <c r="K1922" s="15">
        <f>SUM(J1920:J1921)</f>
        <v>23</v>
      </c>
      <c r="L1922" s="13">
        <v>75.92</v>
      </c>
      <c r="M1922" s="15">
        <f>ROUND(K1922*L1922,2)</f>
        <v>1746.16</v>
      </c>
    </row>
    <row r="1923" spans="1:13" ht="0.95" customHeight="1" x14ac:dyDescent="0.25">
      <c r="A1923" s="16"/>
      <c r="B1923" s="16"/>
      <c r="C1923" s="16"/>
      <c r="D1923" s="26"/>
      <c r="E1923" s="16"/>
      <c r="F1923" s="16"/>
      <c r="G1923" s="16"/>
      <c r="H1923" s="16"/>
      <c r="I1923" s="16"/>
      <c r="J1923" s="16"/>
      <c r="K1923" s="16"/>
      <c r="L1923" s="16"/>
      <c r="M1923" s="16"/>
    </row>
    <row r="1924" spans="1:13" ht="22.5" x14ac:dyDescent="0.25">
      <c r="A1924" s="8" t="s">
        <v>1205</v>
      </c>
      <c r="B1924" s="9" t="s">
        <v>19</v>
      </c>
      <c r="C1924" s="9" t="s">
        <v>141</v>
      </c>
      <c r="D1924" s="18" t="s">
        <v>1206</v>
      </c>
      <c r="E1924" s="10"/>
      <c r="F1924" s="10"/>
      <c r="G1924" s="10"/>
      <c r="H1924" s="10"/>
      <c r="I1924" s="10"/>
      <c r="J1924" s="10"/>
      <c r="K1924" s="11">
        <f>K1927</f>
        <v>1</v>
      </c>
      <c r="L1924" s="11">
        <f>L1927</f>
        <v>6008.32</v>
      </c>
      <c r="M1924" s="11">
        <f>M1927</f>
        <v>6008.32</v>
      </c>
    </row>
    <row r="1925" spans="1:13" ht="78.75" x14ac:dyDescent="0.25">
      <c r="A1925" s="10"/>
      <c r="B1925" s="10"/>
      <c r="C1925" s="10"/>
      <c r="D1925" s="18" t="s">
        <v>1207</v>
      </c>
      <c r="E1925" s="10"/>
      <c r="F1925" s="10"/>
      <c r="G1925" s="10"/>
      <c r="H1925" s="10"/>
      <c r="I1925" s="10"/>
      <c r="J1925" s="10"/>
      <c r="K1925" s="10"/>
      <c r="L1925" s="10"/>
      <c r="M1925" s="10"/>
    </row>
    <row r="1926" spans="1:13" x14ac:dyDescent="0.25">
      <c r="A1926" s="10"/>
      <c r="B1926" s="10"/>
      <c r="C1926" s="9" t="s">
        <v>23</v>
      </c>
      <c r="D1926" s="25"/>
      <c r="E1926" s="9" t="s">
        <v>16</v>
      </c>
      <c r="F1926" s="12">
        <v>1</v>
      </c>
      <c r="G1926" s="13">
        <v>0</v>
      </c>
      <c r="H1926" s="13">
        <v>0</v>
      </c>
      <c r="I1926" s="13">
        <v>0</v>
      </c>
      <c r="J1926" s="11">
        <f>OR(F1926&lt;&gt;0,G1926&lt;&gt;0,H1926&lt;&gt;0,I1926&lt;&gt;0)*(F1926 + (F1926 = 0))*(G1926 + (G1926 = 0))*(H1926 + (H1926 = 0))*(I1926 + (I1926 = 0))</f>
        <v>1</v>
      </c>
      <c r="K1926" s="10"/>
      <c r="L1926" s="10"/>
      <c r="M1926" s="10"/>
    </row>
    <row r="1927" spans="1:13" x14ac:dyDescent="0.25">
      <c r="A1927" s="10"/>
      <c r="B1927" s="10"/>
      <c r="C1927" s="10"/>
      <c r="D1927" s="25"/>
      <c r="E1927" s="10"/>
      <c r="F1927" s="10"/>
      <c r="G1927" s="10"/>
      <c r="H1927" s="10"/>
      <c r="I1927" s="10"/>
      <c r="J1927" s="14" t="s">
        <v>1208</v>
      </c>
      <c r="K1927" s="15">
        <f>J1926</f>
        <v>1</v>
      </c>
      <c r="L1927" s="13">
        <v>6008.32</v>
      </c>
      <c r="M1927" s="15">
        <f>ROUND(K1927*L1927,2)</f>
        <v>6008.32</v>
      </c>
    </row>
    <row r="1928" spans="1:13" ht="0.95" customHeight="1" x14ac:dyDescent="0.25">
      <c r="A1928" s="16"/>
      <c r="B1928" s="16"/>
      <c r="C1928" s="16"/>
      <c r="D1928" s="26"/>
      <c r="E1928" s="16"/>
      <c r="F1928" s="16"/>
      <c r="G1928" s="16"/>
      <c r="H1928" s="16"/>
      <c r="I1928" s="16"/>
      <c r="J1928" s="16"/>
      <c r="K1928" s="16"/>
      <c r="L1928" s="16"/>
      <c r="M1928" s="16"/>
    </row>
    <row r="1929" spans="1:13" ht="22.5" x14ac:dyDescent="0.25">
      <c r="A1929" s="8" t="s">
        <v>1209</v>
      </c>
      <c r="B1929" s="9" t="s">
        <v>19</v>
      </c>
      <c r="C1929" s="9" t="s">
        <v>141</v>
      </c>
      <c r="D1929" s="18" t="s">
        <v>1210</v>
      </c>
      <c r="E1929" s="10"/>
      <c r="F1929" s="10"/>
      <c r="G1929" s="10"/>
      <c r="H1929" s="10"/>
      <c r="I1929" s="10"/>
      <c r="J1929" s="10"/>
      <c r="K1929" s="11">
        <f>K1932</f>
        <v>4</v>
      </c>
      <c r="L1929" s="11">
        <f>L1932</f>
        <v>726.92</v>
      </c>
      <c r="M1929" s="11">
        <f>M1932</f>
        <v>2907.68</v>
      </c>
    </row>
    <row r="1930" spans="1:13" ht="101.25" x14ac:dyDescent="0.25">
      <c r="A1930" s="10"/>
      <c r="B1930" s="10"/>
      <c r="C1930" s="10"/>
      <c r="D1930" s="18" t="s">
        <v>1211</v>
      </c>
      <c r="E1930" s="10"/>
      <c r="F1930" s="10"/>
      <c r="G1930" s="10"/>
      <c r="H1930" s="10"/>
      <c r="I1930" s="10"/>
      <c r="J1930" s="10"/>
      <c r="K1930" s="10"/>
      <c r="L1930" s="10"/>
      <c r="M1930" s="10"/>
    </row>
    <row r="1931" spans="1:13" x14ac:dyDescent="0.25">
      <c r="A1931" s="10"/>
      <c r="B1931" s="10"/>
      <c r="C1931" s="9" t="s">
        <v>23</v>
      </c>
      <c r="D1931" s="25"/>
      <c r="E1931" s="9" t="s">
        <v>16</v>
      </c>
      <c r="F1931" s="12">
        <v>4</v>
      </c>
      <c r="G1931" s="13">
        <v>0</v>
      </c>
      <c r="H1931" s="13">
        <v>0</v>
      </c>
      <c r="I1931" s="13">
        <v>0</v>
      </c>
      <c r="J1931" s="11">
        <f>OR(F1931&lt;&gt;0,G1931&lt;&gt;0,H1931&lt;&gt;0,I1931&lt;&gt;0)*(F1931 + (F1931 = 0))*(G1931 + (G1931 = 0))*(H1931 + (H1931 = 0))*(I1931 + (I1931 = 0))</f>
        <v>4</v>
      </c>
      <c r="K1931" s="10"/>
      <c r="L1931" s="10"/>
      <c r="M1931" s="10"/>
    </row>
    <row r="1932" spans="1:13" x14ac:dyDescent="0.25">
      <c r="A1932" s="10"/>
      <c r="B1932" s="10"/>
      <c r="C1932" s="10"/>
      <c r="D1932" s="25"/>
      <c r="E1932" s="10"/>
      <c r="F1932" s="10"/>
      <c r="G1932" s="10"/>
      <c r="H1932" s="10"/>
      <c r="I1932" s="10"/>
      <c r="J1932" s="14" t="s">
        <v>1212</v>
      </c>
      <c r="K1932" s="15">
        <f>J1931</f>
        <v>4</v>
      </c>
      <c r="L1932" s="13">
        <v>726.92</v>
      </c>
      <c r="M1932" s="15">
        <f>ROUND(K1932*L1932,2)</f>
        <v>2907.68</v>
      </c>
    </row>
    <row r="1933" spans="1:13" ht="0.95" customHeight="1" x14ac:dyDescent="0.25">
      <c r="A1933" s="16"/>
      <c r="B1933" s="16"/>
      <c r="C1933" s="16"/>
      <c r="D1933" s="26"/>
      <c r="E1933" s="16"/>
      <c r="F1933" s="16"/>
      <c r="G1933" s="16"/>
      <c r="H1933" s="16"/>
      <c r="I1933" s="16"/>
      <c r="J1933" s="16"/>
      <c r="K1933" s="16"/>
      <c r="L1933" s="16"/>
      <c r="M1933" s="16"/>
    </row>
    <row r="1934" spans="1:13" x14ac:dyDescent="0.25">
      <c r="A1934" s="10"/>
      <c r="B1934" s="10"/>
      <c r="C1934" s="10"/>
      <c r="D1934" s="25"/>
      <c r="E1934" s="10"/>
      <c r="F1934" s="10"/>
      <c r="G1934" s="10"/>
      <c r="H1934" s="10"/>
      <c r="I1934" s="10"/>
      <c r="J1934" s="14" t="s">
        <v>1213</v>
      </c>
      <c r="K1934" s="13">
        <v>1</v>
      </c>
      <c r="L1934" s="15">
        <f>M1809+M1814+M1819+M1824+M1830+M1837+M1843+M1848+M1855+M1860+M1865+M1870+M1875+M1880+M1885+M1890+M1895+M1907+M1918+M1924+M1929</f>
        <v>163297.64000000001</v>
      </c>
      <c r="M1934" s="15">
        <f>ROUND(K1934*L1934,2)</f>
        <v>163297.64000000001</v>
      </c>
    </row>
    <row r="1935" spans="1:13" ht="0.95" customHeight="1" x14ac:dyDescent="0.25">
      <c r="A1935" s="16"/>
      <c r="B1935" s="16"/>
      <c r="C1935" s="16"/>
      <c r="D1935" s="26"/>
      <c r="E1935" s="16"/>
      <c r="F1935" s="16"/>
      <c r="G1935" s="16"/>
      <c r="H1935" s="16"/>
      <c r="I1935" s="16"/>
      <c r="J1935" s="16"/>
      <c r="K1935" s="16"/>
      <c r="L1935" s="16"/>
      <c r="M1935" s="16"/>
    </row>
    <row r="1936" spans="1:13" x14ac:dyDescent="0.25">
      <c r="A1936" s="19" t="s">
        <v>1214</v>
      </c>
      <c r="B1936" s="19" t="s">
        <v>15</v>
      </c>
      <c r="C1936" s="19" t="s">
        <v>16</v>
      </c>
      <c r="D1936" s="27" t="s">
        <v>1215</v>
      </c>
      <c r="E1936" s="20"/>
      <c r="F1936" s="20"/>
      <c r="G1936" s="20"/>
      <c r="H1936" s="20"/>
      <c r="I1936" s="20"/>
      <c r="J1936" s="20"/>
      <c r="K1936" s="21">
        <f>K2104</f>
        <v>1</v>
      </c>
      <c r="L1936" s="21">
        <f>L2104</f>
        <v>119702.72</v>
      </c>
      <c r="M1936" s="21">
        <f>M2104</f>
        <v>119702.72</v>
      </c>
    </row>
    <row r="1937" spans="1:13" x14ac:dyDescent="0.25">
      <c r="A1937" s="8" t="s">
        <v>1216</v>
      </c>
      <c r="B1937" s="9" t="s">
        <v>19</v>
      </c>
      <c r="C1937" s="9" t="s">
        <v>20</v>
      </c>
      <c r="D1937" s="18" t="s">
        <v>1217</v>
      </c>
      <c r="E1937" s="10"/>
      <c r="F1937" s="10"/>
      <c r="G1937" s="10"/>
      <c r="H1937" s="10"/>
      <c r="I1937" s="10"/>
      <c r="J1937" s="10"/>
      <c r="K1937" s="11">
        <f>K1940</f>
        <v>1369</v>
      </c>
      <c r="L1937" s="11">
        <f>L1940</f>
        <v>56.38</v>
      </c>
      <c r="M1937" s="11">
        <f>M1940</f>
        <v>77184.22</v>
      </c>
    </row>
    <row r="1938" spans="1:13" ht="191.25" x14ac:dyDescent="0.25">
      <c r="A1938" s="10"/>
      <c r="B1938" s="10"/>
      <c r="C1938" s="10"/>
      <c r="D1938" s="18" t="s">
        <v>1218</v>
      </c>
      <c r="E1938" s="10"/>
      <c r="F1938" s="10"/>
      <c r="G1938" s="10"/>
      <c r="H1938" s="10"/>
      <c r="I1938" s="10"/>
      <c r="J1938" s="10"/>
      <c r="K1938" s="10"/>
      <c r="L1938" s="10"/>
      <c r="M1938" s="10"/>
    </row>
    <row r="1939" spans="1:13" x14ac:dyDescent="0.25">
      <c r="A1939" s="10"/>
      <c r="B1939" s="10"/>
      <c r="C1939" s="9" t="s">
        <v>23</v>
      </c>
      <c r="D1939" s="25"/>
      <c r="E1939" s="9" t="s">
        <v>16</v>
      </c>
      <c r="F1939" s="12">
        <v>1369</v>
      </c>
      <c r="G1939" s="13">
        <v>0</v>
      </c>
      <c r="H1939" s="13">
        <v>0</v>
      </c>
      <c r="I1939" s="13">
        <v>0</v>
      </c>
      <c r="J1939" s="11">
        <f>OR(F1939&lt;&gt;0,G1939&lt;&gt;0,H1939&lt;&gt;0,I1939&lt;&gt;0)*(F1939 + (F1939 = 0))*(G1939 + (G1939 = 0))*(H1939 + (H1939 = 0))*(I1939 + (I1939 = 0))</f>
        <v>1369</v>
      </c>
      <c r="K1939" s="10"/>
      <c r="L1939" s="10"/>
      <c r="M1939" s="10"/>
    </row>
    <row r="1940" spans="1:13" x14ac:dyDescent="0.25">
      <c r="A1940" s="10"/>
      <c r="B1940" s="10"/>
      <c r="C1940" s="10"/>
      <c r="D1940" s="25"/>
      <c r="E1940" s="10"/>
      <c r="F1940" s="10"/>
      <c r="G1940" s="10"/>
      <c r="H1940" s="10"/>
      <c r="I1940" s="10"/>
      <c r="J1940" s="14" t="s">
        <v>1219</v>
      </c>
      <c r="K1940" s="15">
        <f>J1939</f>
        <v>1369</v>
      </c>
      <c r="L1940" s="13">
        <v>56.38</v>
      </c>
      <c r="M1940" s="15">
        <f>ROUND(K1940*L1940,2)</f>
        <v>77184.22</v>
      </c>
    </row>
    <row r="1941" spans="1:13" ht="0.95" customHeight="1" x14ac:dyDescent="0.25">
      <c r="A1941" s="16"/>
      <c r="B1941" s="16"/>
      <c r="C1941" s="16"/>
      <c r="D1941" s="26"/>
      <c r="E1941" s="16"/>
      <c r="F1941" s="16"/>
      <c r="G1941" s="16"/>
      <c r="H1941" s="16"/>
      <c r="I1941" s="16"/>
      <c r="J1941" s="16"/>
      <c r="K1941" s="16"/>
      <c r="L1941" s="16"/>
      <c r="M1941" s="16"/>
    </row>
    <row r="1942" spans="1:13" x14ac:dyDescent="0.25">
      <c r="A1942" s="8" t="s">
        <v>1220</v>
      </c>
      <c r="B1942" s="9" t="s">
        <v>19</v>
      </c>
      <c r="C1942" s="9" t="s">
        <v>20</v>
      </c>
      <c r="D1942" s="18" t="s">
        <v>1221</v>
      </c>
      <c r="E1942" s="10"/>
      <c r="F1942" s="10"/>
      <c r="G1942" s="10"/>
      <c r="H1942" s="10"/>
      <c r="I1942" s="10"/>
      <c r="J1942" s="10"/>
      <c r="K1942" s="11">
        <f>K1949</f>
        <v>90</v>
      </c>
      <c r="L1942" s="11">
        <f>L1949</f>
        <v>104.22</v>
      </c>
      <c r="M1942" s="11">
        <f>M1949</f>
        <v>9379.7999999999993</v>
      </c>
    </row>
    <row r="1943" spans="1:13" ht="67.5" x14ac:dyDescent="0.25">
      <c r="A1943" s="10"/>
      <c r="B1943" s="10"/>
      <c r="C1943" s="10"/>
      <c r="D1943" s="18" t="s">
        <v>1222</v>
      </c>
      <c r="E1943" s="10"/>
      <c r="F1943" s="10"/>
      <c r="G1943" s="10"/>
      <c r="H1943" s="10"/>
      <c r="I1943" s="10"/>
      <c r="J1943" s="10"/>
      <c r="K1943" s="10"/>
      <c r="L1943" s="10"/>
      <c r="M1943" s="10"/>
    </row>
    <row r="1944" spans="1:13" x14ac:dyDescent="0.25">
      <c r="A1944" s="10"/>
      <c r="B1944" s="10"/>
      <c r="C1944" s="9" t="s">
        <v>23</v>
      </c>
      <c r="D1944" s="25"/>
      <c r="E1944" s="9" t="s">
        <v>1223</v>
      </c>
      <c r="F1944" s="12">
        <v>28</v>
      </c>
      <c r="G1944" s="13">
        <v>0</v>
      </c>
      <c r="H1944" s="13">
        <v>0</v>
      </c>
      <c r="I1944" s="13">
        <v>0</v>
      </c>
      <c r="J1944" s="11">
        <f>OR(F1944&lt;&gt;0,G1944&lt;&gt;0,H1944&lt;&gt;0,I1944&lt;&gt;0)*(F1944 + (F1944 = 0))*(G1944 + (G1944 = 0))*(H1944 + (H1944 = 0))*(I1944 + (I1944 = 0))</f>
        <v>28</v>
      </c>
      <c r="K1944" s="10"/>
      <c r="L1944" s="10"/>
      <c r="M1944" s="10"/>
    </row>
    <row r="1945" spans="1:13" x14ac:dyDescent="0.25">
      <c r="A1945" s="10"/>
      <c r="B1945" s="10"/>
      <c r="C1945" s="9" t="s">
        <v>23</v>
      </c>
      <c r="D1945" s="25"/>
      <c r="E1945" s="9" t="s">
        <v>1224</v>
      </c>
      <c r="F1945" s="12">
        <v>21</v>
      </c>
      <c r="G1945" s="13">
        <v>0</v>
      </c>
      <c r="H1945" s="13">
        <v>0</v>
      </c>
      <c r="I1945" s="13">
        <v>0</v>
      </c>
      <c r="J1945" s="11">
        <f>OR(F1945&lt;&gt;0,G1945&lt;&gt;0,H1945&lt;&gt;0,I1945&lt;&gt;0)*(F1945 + (F1945 = 0))*(G1945 + (G1945 = 0))*(H1945 + (H1945 = 0))*(I1945 + (I1945 = 0))</f>
        <v>21</v>
      </c>
      <c r="K1945" s="10"/>
      <c r="L1945" s="10"/>
      <c r="M1945" s="10"/>
    </row>
    <row r="1946" spans="1:13" x14ac:dyDescent="0.25">
      <c r="A1946" s="10"/>
      <c r="B1946" s="10"/>
      <c r="C1946" s="9" t="s">
        <v>23</v>
      </c>
      <c r="D1946" s="25"/>
      <c r="E1946" s="9" t="s">
        <v>1225</v>
      </c>
      <c r="F1946" s="12">
        <v>8</v>
      </c>
      <c r="G1946" s="13">
        <v>0</v>
      </c>
      <c r="H1946" s="13">
        <v>0</v>
      </c>
      <c r="I1946" s="13">
        <v>0</v>
      </c>
      <c r="J1946" s="11">
        <f>OR(F1946&lt;&gt;0,G1946&lt;&gt;0,H1946&lt;&gt;0,I1946&lt;&gt;0)*(F1946 + (F1946 = 0))*(G1946 + (G1946 = 0))*(H1946 + (H1946 = 0))*(I1946 + (I1946 = 0))</f>
        <v>8</v>
      </c>
      <c r="K1946" s="10"/>
      <c r="L1946" s="10"/>
      <c r="M1946" s="10"/>
    </row>
    <row r="1947" spans="1:13" x14ac:dyDescent="0.25">
      <c r="A1947" s="10"/>
      <c r="B1947" s="10"/>
      <c r="C1947" s="9" t="s">
        <v>23</v>
      </c>
      <c r="D1947" s="25"/>
      <c r="E1947" s="9" t="s">
        <v>1226</v>
      </c>
      <c r="F1947" s="12">
        <v>15</v>
      </c>
      <c r="G1947" s="13">
        <v>0</v>
      </c>
      <c r="H1947" s="13">
        <v>0</v>
      </c>
      <c r="I1947" s="13">
        <v>0</v>
      </c>
      <c r="J1947" s="11">
        <f>OR(F1947&lt;&gt;0,G1947&lt;&gt;0,H1947&lt;&gt;0,I1947&lt;&gt;0)*(F1947 + (F1947 = 0))*(G1947 + (G1947 = 0))*(H1947 + (H1947 = 0))*(I1947 + (I1947 = 0))</f>
        <v>15</v>
      </c>
      <c r="K1947" s="10"/>
      <c r="L1947" s="10"/>
      <c r="M1947" s="10"/>
    </row>
    <row r="1948" spans="1:13" x14ac:dyDescent="0.25">
      <c r="A1948" s="10"/>
      <c r="B1948" s="10"/>
      <c r="C1948" s="9" t="s">
        <v>23</v>
      </c>
      <c r="D1948" s="25"/>
      <c r="E1948" s="9" t="s">
        <v>1227</v>
      </c>
      <c r="F1948" s="12">
        <v>18</v>
      </c>
      <c r="G1948" s="13">
        <v>0</v>
      </c>
      <c r="H1948" s="13">
        <v>0</v>
      </c>
      <c r="I1948" s="13">
        <v>0</v>
      </c>
      <c r="J1948" s="11">
        <f>OR(F1948&lt;&gt;0,G1948&lt;&gt;0,H1948&lt;&gt;0,I1948&lt;&gt;0)*(F1948 + (F1948 = 0))*(G1948 + (G1948 = 0))*(H1948 + (H1948 = 0))*(I1948 + (I1948 = 0))</f>
        <v>18</v>
      </c>
      <c r="K1948" s="10"/>
      <c r="L1948" s="10"/>
      <c r="M1948" s="10"/>
    </row>
    <row r="1949" spans="1:13" x14ac:dyDescent="0.25">
      <c r="A1949" s="10"/>
      <c r="B1949" s="10"/>
      <c r="C1949" s="10"/>
      <c r="D1949" s="25"/>
      <c r="E1949" s="10"/>
      <c r="F1949" s="10"/>
      <c r="G1949" s="10"/>
      <c r="H1949" s="10"/>
      <c r="I1949" s="10"/>
      <c r="J1949" s="14" t="s">
        <v>1228</v>
      </c>
      <c r="K1949" s="15">
        <f>SUM(J1944:J1948)</f>
        <v>90</v>
      </c>
      <c r="L1949" s="13">
        <v>104.22</v>
      </c>
      <c r="M1949" s="15">
        <f>ROUND(K1949*L1949,2)</f>
        <v>9379.7999999999993</v>
      </c>
    </row>
    <row r="1950" spans="1:13" ht="0.95" customHeight="1" x14ac:dyDescent="0.25">
      <c r="A1950" s="16"/>
      <c r="B1950" s="16"/>
      <c r="C1950" s="16"/>
      <c r="D1950" s="26"/>
      <c r="E1950" s="16"/>
      <c r="F1950" s="16"/>
      <c r="G1950" s="16"/>
      <c r="H1950" s="16"/>
      <c r="I1950" s="16"/>
      <c r="J1950" s="16"/>
      <c r="K1950" s="16"/>
      <c r="L1950" s="16"/>
      <c r="M1950" s="16"/>
    </row>
    <row r="1951" spans="1:13" ht="22.5" x14ac:dyDescent="0.25">
      <c r="A1951" s="8" t="s">
        <v>1229</v>
      </c>
      <c r="B1951" s="9" t="s">
        <v>19</v>
      </c>
      <c r="C1951" s="9" t="s">
        <v>104</v>
      </c>
      <c r="D1951" s="18" t="s">
        <v>1230</v>
      </c>
      <c r="E1951" s="10"/>
      <c r="F1951" s="10"/>
      <c r="G1951" s="10"/>
      <c r="H1951" s="10"/>
      <c r="I1951" s="10"/>
      <c r="J1951" s="10"/>
      <c r="K1951" s="11">
        <f>K1955</f>
        <v>86</v>
      </c>
      <c r="L1951" s="11">
        <f>L1955</f>
        <v>15.33</v>
      </c>
      <c r="M1951" s="11">
        <f>M1955</f>
        <v>1318.38</v>
      </c>
    </row>
    <row r="1952" spans="1:13" ht="90" x14ac:dyDescent="0.25">
      <c r="A1952" s="10"/>
      <c r="B1952" s="10"/>
      <c r="C1952" s="10"/>
      <c r="D1952" s="18" t="s">
        <v>1231</v>
      </c>
      <c r="E1952" s="10"/>
      <c r="F1952" s="10"/>
      <c r="G1952" s="10"/>
      <c r="H1952" s="10"/>
      <c r="I1952" s="10"/>
      <c r="J1952" s="10"/>
      <c r="K1952" s="10"/>
      <c r="L1952" s="10"/>
      <c r="M1952" s="10"/>
    </row>
    <row r="1953" spans="1:13" x14ac:dyDescent="0.25">
      <c r="A1953" s="10"/>
      <c r="B1953" s="10"/>
      <c r="C1953" s="9" t="s">
        <v>23</v>
      </c>
      <c r="D1953" s="25"/>
      <c r="E1953" s="9" t="s">
        <v>1232</v>
      </c>
      <c r="F1953" s="12">
        <v>72</v>
      </c>
      <c r="G1953" s="13">
        <v>0</v>
      </c>
      <c r="H1953" s="13">
        <v>0</v>
      </c>
      <c r="I1953" s="13">
        <v>0</v>
      </c>
      <c r="J1953" s="11">
        <f>OR(F1953&lt;&gt;0,G1953&lt;&gt;0,H1953&lt;&gt;0,I1953&lt;&gt;0)*(F1953 + (F1953 = 0))*(G1953 + (G1953 = 0))*(H1953 + (H1953 = 0))*(I1953 + (I1953 = 0))</f>
        <v>72</v>
      </c>
      <c r="K1953" s="10"/>
      <c r="L1953" s="10"/>
      <c r="M1953" s="10"/>
    </row>
    <row r="1954" spans="1:13" x14ac:dyDescent="0.25">
      <c r="A1954" s="10"/>
      <c r="B1954" s="10"/>
      <c r="C1954" s="9" t="s">
        <v>23</v>
      </c>
      <c r="D1954" s="25"/>
      <c r="E1954" s="9" t="s">
        <v>1233</v>
      </c>
      <c r="F1954" s="12">
        <v>14</v>
      </c>
      <c r="G1954" s="13">
        <v>0</v>
      </c>
      <c r="H1954" s="13">
        <v>0</v>
      </c>
      <c r="I1954" s="13">
        <v>0</v>
      </c>
      <c r="J1954" s="11">
        <f>OR(F1954&lt;&gt;0,G1954&lt;&gt;0,H1954&lt;&gt;0,I1954&lt;&gt;0)*(F1954 + (F1954 = 0))*(G1954 + (G1954 = 0))*(H1954 + (H1954 = 0))*(I1954 + (I1954 = 0))</f>
        <v>14</v>
      </c>
      <c r="K1954" s="10"/>
      <c r="L1954" s="10"/>
      <c r="M1954" s="10"/>
    </row>
    <row r="1955" spans="1:13" x14ac:dyDescent="0.25">
      <c r="A1955" s="10"/>
      <c r="B1955" s="10"/>
      <c r="C1955" s="10"/>
      <c r="D1955" s="25"/>
      <c r="E1955" s="10"/>
      <c r="F1955" s="10"/>
      <c r="G1955" s="10"/>
      <c r="H1955" s="10"/>
      <c r="I1955" s="10"/>
      <c r="J1955" s="14" t="s">
        <v>1234</v>
      </c>
      <c r="K1955" s="15">
        <f>SUM(J1953:J1954)</f>
        <v>86</v>
      </c>
      <c r="L1955" s="13">
        <v>15.33</v>
      </c>
      <c r="M1955" s="15">
        <f>ROUND(K1955*L1955,2)</f>
        <v>1318.38</v>
      </c>
    </row>
    <row r="1956" spans="1:13" ht="0.95" customHeight="1" x14ac:dyDescent="0.25">
      <c r="A1956" s="16"/>
      <c r="B1956" s="16"/>
      <c r="C1956" s="16"/>
      <c r="D1956" s="26"/>
      <c r="E1956" s="16"/>
      <c r="F1956" s="16"/>
      <c r="G1956" s="16"/>
      <c r="H1956" s="16"/>
      <c r="I1956" s="16"/>
      <c r="J1956" s="16"/>
      <c r="K1956" s="16"/>
      <c r="L1956" s="16"/>
      <c r="M1956" s="16"/>
    </row>
    <row r="1957" spans="1:13" x14ac:dyDescent="0.25">
      <c r="A1957" s="8" t="s">
        <v>1235</v>
      </c>
      <c r="B1957" s="9" t="s">
        <v>19</v>
      </c>
      <c r="C1957" s="9" t="s">
        <v>141</v>
      </c>
      <c r="D1957" s="18" t="s">
        <v>1236</v>
      </c>
      <c r="E1957" s="10"/>
      <c r="F1957" s="10"/>
      <c r="G1957" s="10"/>
      <c r="H1957" s="10"/>
      <c r="I1957" s="10"/>
      <c r="J1957" s="10"/>
      <c r="K1957" s="11">
        <f>K1962</f>
        <v>37</v>
      </c>
      <c r="L1957" s="11">
        <f>L1962</f>
        <v>11.19</v>
      </c>
      <c r="M1957" s="11">
        <f>M1962</f>
        <v>414.03</v>
      </c>
    </row>
    <row r="1958" spans="1:13" ht="56.25" x14ac:dyDescent="0.25">
      <c r="A1958" s="10"/>
      <c r="B1958" s="10"/>
      <c r="C1958" s="10"/>
      <c r="D1958" s="18" t="s">
        <v>1237</v>
      </c>
      <c r="E1958" s="10"/>
      <c r="F1958" s="10"/>
      <c r="G1958" s="10"/>
      <c r="H1958" s="10"/>
      <c r="I1958" s="10"/>
      <c r="J1958" s="10"/>
      <c r="K1958" s="10"/>
      <c r="L1958" s="10"/>
      <c r="M1958" s="10"/>
    </row>
    <row r="1959" spans="1:13" x14ac:dyDescent="0.25">
      <c r="A1959" s="10"/>
      <c r="B1959" s="10"/>
      <c r="C1959" s="9" t="s">
        <v>23</v>
      </c>
      <c r="D1959" s="25"/>
      <c r="E1959" s="9" t="s">
        <v>1238</v>
      </c>
      <c r="F1959" s="12">
        <v>17</v>
      </c>
      <c r="G1959" s="13">
        <v>0</v>
      </c>
      <c r="H1959" s="13">
        <v>0</v>
      </c>
      <c r="I1959" s="13">
        <v>0</v>
      </c>
      <c r="J1959" s="11">
        <f>OR(F1959&lt;&gt;0,G1959&lt;&gt;0,H1959&lt;&gt;0,I1959&lt;&gt;0)*(F1959 + (F1959 = 0))*(G1959 + (G1959 = 0))*(H1959 + (H1959 = 0))*(I1959 + (I1959 = 0))</f>
        <v>17</v>
      </c>
      <c r="K1959" s="10"/>
      <c r="L1959" s="10"/>
      <c r="M1959" s="10"/>
    </row>
    <row r="1960" spans="1:13" x14ac:dyDescent="0.25">
      <c r="A1960" s="10"/>
      <c r="B1960" s="10"/>
      <c r="C1960" s="9" t="s">
        <v>23</v>
      </c>
      <c r="D1960" s="25"/>
      <c r="E1960" s="9" t="s">
        <v>1239</v>
      </c>
      <c r="F1960" s="12">
        <v>4</v>
      </c>
      <c r="G1960" s="13">
        <v>0</v>
      </c>
      <c r="H1960" s="13">
        <v>0</v>
      </c>
      <c r="I1960" s="13">
        <v>0</v>
      </c>
      <c r="J1960" s="11">
        <f>OR(F1960&lt;&gt;0,G1960&lt;&gt;0,H1960&lt;&gt;0,I1960&lt;&gt;0)*(F1960 + (F1960 = 0))*(G1960 + (G1960 = 0))*(H1960 + (H1960 = 0))*(I1960 + (I1960 = 0))</f>
        <v>4</v>
      </c>
      <c r="K1960" s="10"/>
      <c r="L1960" s="10"/>
      <c r="M1960" s="10"/>
    </row>
    <row r="1961" spans="1:13" x14ac:dyDescent="0.25">
      <c r="A1961" s="10"/>
      <c r="B1961" s="10"/>
      <c r="C1961" s="9" t="s">
        <v>23</v>
      </c>
      <c r="D1961" s="25"/>
      <c r="E1961" s="9" t="s">
        <v>1240</v>
      </c>
      <c r="F1961" s="12">
        <v>16</v>
      </c>
      <c r="G1961" s="13">
        <v>0</v>
      </c>
      <c r="H1961" s="13">
        <v>0</v>
      </c>
      <c r="I1961" s="13">
        <v>0</v>
      </c>
      <c r="J1961" s="11">
        <f>OR(F1961&lt;&gt;0,G1961&lt;&gt;0,H1961&lt;&gt;0,I1961&lt;&gt;0)*(F1961 + (F1961 = 0))*(G1961 + (G1961 = 0))*(H1961 + (H1961 = 0))*(I1961 + (I1961 = 0))</f>
        <v>16</v>
      </c>
      <c r="K1961" s="10"/>
      <c r="L1961" s="10"/>
      <c r="M1961" s="10"/>
    </row>
    <row r="1962" spans="1:13" x14ac:dyDescent="0.25">
      <c r="A1962" s="10"/>
      <c r="B1962" s="10"/>
      <c r="C1962" s="10"/>
      <c r="D1962" s="25"/>
      <c r="E1962" s="10"/>
      <c r="F1962" s="10"/>
      <c r="G1962" s="10"/>
      <c r="H1962" s="10"/>
      <c r="I1962" s="10"/>
      <c r="J1962" s="14" t="s">
        <v>1241</v>
      </c>
      <c r="K1962" s="15">
        <f>SUM(J1959:J1961)</f>
        <v>37</v>
      </c>
      <c r="L1962" s="13">
        <v>11.19</v>
      </c>
      <c r="M1962" s="15">
        <f>ROUND(K1962*L1962,2)</f>
        <v>414.03</v>
      </c>
    </row>
    <row r="1963" spans="1:13" ht="0.95" customHeight="1" x14ac:dyDescent="0.25">
      <c r="A1963" s="16"/>
      <c r="B1963" s="16"/>
      <c r="C1963" s="16"/>
      <c r="D1963" s="26"/>
      <c r="E1963" s="16"/>
      <c r="F1963" s="16"/>
      <c r="G1963" s="16"/>
      <c r="H1963" s="16"/>
      <c r="I1963" s="16"/>
      <c r="J1963" s="16"/>
      <c r="K1963" s="16"/>
      <c r="L1963" s="16"/>
      <c r="M1963" s="16"/>
    </row>
    <row r="1964" spans="1:13" x14ac:dyDescent="0.25">
      <c r="A1964" s="8" t="s">
        <v>1242</v>
      </c>
      <c r="B1964" s="9" t="s">
        <v>19</v>
      </c>
      <c r="C1964" s="9" t="s">
        <v>141</v>
      </c>
      <c r="D1964" s="18" t="s">
        <v>1243</v>
      </c>
      <c r="E1964" s="10"/>
      <c r="F1964" s="10"/>
      <c r="G1964" s="10"/>
      <c r="H1964" s="10"/>
      <c r="I1964" s="10"/>
      <c r="J1964" s="10"/>
      <c r="K1964" s="11">
        <f>K1967</f>
        <v>20</v>
      </c>
      <c r="L1964" s="11">
        <f>L1967</f>
        <v>92.3</v>
      </c>
      <c r="M1964" s="11">
        <f>M1967</f>
        <v>1846</v>
      </c>
    </row>
    <row r="1965" spans="1:13" ht="90" x14ac:dyDescent="0.25">
      <c r="A1965" s="10"/>
      <c r="B1965" s="10"/>
      <c r="C1965" s="10"/>
      <c r="D1965" s="18" t="s">
        <v>1244</v>
      </c>
      <c r="E1965" s="10"/>
      <c r="F1965" s="10"/>
      <c r="G1965" s="10"/>
      <c r="H1965" s="10"/>
      <c r="I1965" s="10"/>
      <c r="J1965" s="10"/>
      <c r="K1965" s="10"/>
      <c r="L1965" s="10"/>
      <c r="M1965" s="10"/>
    </row>
    <row r="1966" spans="1:13" x14ac:dyDescent="0.25">
      <c r="A1966" s="10"/>
      <c r="B1966" s="10"/>
      <c r="C1966" s="9" t="s">
        <v>23</v>
      </c>
      <c r="D1966" s="25"/>
      <c r="E1966" s="9" t="s">
        <v>16</v>
      </c>
      <c r="F1966" s="12">
        <v>20</v>
      </c>
      <c r="G1966" s="13">
        <v>0</v>
      </c>
      <c r="H1966" s="13">
        <v>0</v>
      </c>
      <c r="I1966" s="13">
        <v>0</v>
      </c>
      <c r="J1966" s="11">
        <f>OR(F1966&lt;&gt;0,G1966&lt;&gt;0,H1966&lt;&gt;0,I1966&lt;&gt;0)*(F1966 + (F1966 = 0))*(G1966 + (G1966 = 0))*(H1966 + (H1966 = 0))*(I1966 + (I1966 = 0))</f>
        <v>20</v>
      </c>
      <c r="K1966" s="10"/>
      <c r="L1966" s="10"/>
      <c r="M1966" s="10"/>
    </row>
    <row r="1967" spans="1:13" x14ac:dyDescent="0.25">
      <c r="A1967" s="10"/>
      <c r="B1967" s="10"/>
      <c r="C1967" s="10"/>
      <c r="D1967" s="25"/>
      <c r="E1967" s="10"/>
      <c r="F1967" s="10"/>
      <c r="G1967" s="10"/>
      <c r="H1967" s="10"/>
      <c r="I1967" s="10"/>
      <c r="J1967" s="14" t="s">
        <v>1245</v>
      </c>
      <c r="K1967" s="15">
        <f>J1966</f>
        <v>20</v>
      </c>
      <c r="L1967" s="13">
        <v>92.3</v>
      </c>
      <c r="M1967" s="15">
        <f>ROUND(K1967*L1967,2)</f>
        <v>1846</v>
      </c>
    </row>
    <row r="1968" spans="1:13" ht="0.95" customHeight="1" x14ac:dyDescent="0.25">
      <c r="A1968" s="16"/>
      <c r="B1968" s="16"/>
      <c r="C1968" s="16"/>
      <c r="D1968" s="26"/>
      <c r="E1968" s="16"/>
      <c r="F1968" s="16"/>
      <c r="G1968" s="16"/>
      <c r="H1968" s="16"/>
      <c r="I1968" s="16"/>
      <c r="J1968" s="16"/>
      <c r="K1968" s="16"/>
      <c r="L1968" s="16"/>
      <c r="M1968" s="16"/>
    </row>
    <row r="1969" spans="1:13" x14ac:dyDescent="0.25">
      <c r="A1969" s="8" t="s">
        <v>1246</v>
      </c>
      <c r="B1969" s="9" t="s">
        <v>19</v>
      </c>
      <c r="C1969" s="9" t="s">
        <v>141</v>
      </c>
      <c r="D1969" s="18" t="s">
        <v>1247</v>
      </c>
      <c r="E1969" s="10"/>
      <c r="F1969" s="10"/>
      <c r="G1969" s="10"/>
      <c r="H1969" s="10"/>
      <c r="I1969" s="10"/>
      <c r="J1969" s="10"/>
      <c r="K1969" s="11">
        <f>K1972</f>
        <v>59</v>
      </c>
      <c r="L1969" s="11">
        <f>L1972</f>
        <v>270.14999999999998</v>
      </c>
      <c r="M1969" s="11">
        <f>M1972</f>
        <v>15938.85</v>
      </c>
    </row>
    <row r="1970" spans="1:13" ht="90" x14ac:dyDescent="0.25">
      <c r="A1970" s="10"/>
      <c r="B1970" s="10"/>
      <c r="C1970" s="10"/>
      <c r="D1970" s="18" t="s">
        <v>1248</v>
      </c>
      <c r="E1970" s="10"/>
      <c r="F1970" s="10"/>
      <c r="G1970" s="10"/>
      <c r="H1970" s="10"/>
      <c r="I1970" s="10"/>
      <c r="J1970" s="10"/>
      <c r="K1970" s="10"/>
      <c r="L1970" s="10"/>
      <c r="M1970" s="10"/>
    </row>
    <row r="1971" spans="1:13" x14ac:dyDescent="0.25">
      <c r="A1971" s="10"/>
      <c r="B1971" s="10"/>
      <c r="C1971" s="9" t="s">
        <v>23</v>
      </c>
      <c r="D1971" s="25"/>
      <c r="E1971" s="9" t="s">
        <v>16</v>
      </c>
      <c r="F1971" s="12">
        <v>59</v>
      </c>
      <c r="G1971" s="13">
        <v>0</v>
      </c>
      <c r="H1971" s="13">
        <v>0</v>
      </c>
      <c r="I1971" s="13">
        <v>0</v>
      </c>
      <c r="J1971" s="11">
        <f>OR(F1971&lt;&gt;0,G1971&lt;&gt;0,H1971&lt;&gt;0,I1971&lt;&gt;0)*(F1971 + (F1971 = 0))*(G1971 + (G1971 = 0))*(H1971 + (H1971 = 0))*(I1971 + (I1971 = 0))</f>
        <v>59</v>
      </c>
      <c r="K1971" s="10"/>
      <c r="L1971" s="10"/>
      <c r="M1971" s="10"/>
    </row>
    <row r="1972" spans="1:13" x14ac:dyDescent="0.25">
      <c r="A1972" s="10"/>
      <c r="B1972" s="10"/>
      <c r="C1972" s="10"/>
      <c r="D1972" s="25"/>
      <c r="E1972" s="10"/>
      <c r="F1972" s="10"/>
      <c r="G1972" s="10"/>
      <c r="H1972" s="10"/>
      <c r="I1972" s="10"/>
      <c r="J1972" s="14" t="s">
        <v>1249</v>
      </c>
      <c r="K1972" s="15">
        <f>J1971</f>
        <v>59</v>
      </c>
      <c r="L1972" s="13">
        <v>270.14999999999998</v>
      </c>
      <c r="M1972" s="15">
        <f>ROUND(K1972*L1972,2)</f>
        <v>15938.85</v>
      </c>
    </row>
    <row r="1973" spans="1:13" ht="0.95" customHeight="1" x14ac:dyDescent="0.25">
      <c r="A1973" s="16"/>
      <c r="B1973" s="16"/>
      <c r="C1973" s="16"/>
      <c r="D1973" s="26"/>
      <c r="E1973" s="16"/>
      <c r="F1973" s="16"/>
      <c r="G1973" s="16"/>
      <c r="H1973" s="16"/>
      <c r="I1973" s="16"/>
      <c r="J1973" s="16"/>
      <c r="K1973" s="16"/>
      <c r="L1973" s="16"/>
      <c r="M1973" s="16"/>
    </row>
    <row r="1974" spans="1:13" x14ac:dyDescent="0.25">
      <c r="A1974" s="8" t="s">
        <v>1250</v>
      </c>
      <c r="B1974" s="9" t="s">
        <v>19</v>
      </c>
      <c r="C1974" s="9" t="s">
        <v>141</v>
      </c>
      <c r="D1974" s="18" t="s">
        <v>1251</v>
      </c>
      <c r="E1974" s="10"/>
      <c r="F1974" s="10"/>
      <c r="G1974" s="10"/>
      <c r="H1974" s="10"/>
      <c r="I1974" s="10"/>
      <c r="J1974" s="10"/>
      <c r="K1974" s="11">
        <f>K1977</f>
        <v>19</v>
      </c>
      <c r="L1974" s="11">
        <f>L1977</f>
        <v>106.03</v>
      </c>
      <c r="M1974" s="11">
        <f>M1977</f>
        <v>2014.57</v>
      </c>
    </row>
    <row r="1975" spans="1:13" ht="67.5" x14ac:dyDescent="0.25">
      <c r="A1975" s="10"/>
      <c r="B1975" s="10"/>
      <c r="C1975" s="10"/>
      <c r="D1975" s="18" t="s">
        <v>1252</v>
      </c>
      <c r="E1975" s="10"/>
      <c r="F1975" s="10"/>
      <c r="G1975" s="10"/>
      <c r="H1975" s="10"/>
      <c r="I1975" s="10"/>
      <c r="J1975" s="10"/>
      <c r="K1975" s="10"/>
      <c r="L1975" s="10"/>
      <c r="M1975" s="10"/>
    </row>
    <row r="1976" spans="1:13" x14ac:dyDescent="0.25">
      <c r="A1976" s="10"/>
      <c r="B1976" s="10"/>
      <c r="C1976" s="9" t="s">
        <v>23</v>
      </c>
      <c r="D1976" s="25"/>
      <c r="E1976" s="9" t="s">
        <v>16</v>
      </c>
      <c r="F1976" s="12">
        <v>19</v>
      </c>
      <c r="G1976" s="13">
        <v>0</v>
      </c>
      <c r="H1976" s="13">
        <v>0</v>
      </c>
      <c r="I1976" s="13">
        <v>0</v>
      </c>
      <c r="J1976" s="11">
        <f>OR(F1976&lt;&gt;0,G1976&lt;&gt;0,H1976&lt;&gt;0,I1976&lt;&gt;0)*(F1976 + (F1976 = 0))*(G1976 + (G1976 = 0))*(H1976 + (H1976 = 0))*(I1976 + (I1976 = 0))</f>
        <v>19</v>
      </c>
      <c r="K1976" s="10"/>
      <c r="L1976" s="10"/>
      <c r="M1976" s="10"/>
    </row>
    <row r="1977" spans="1:13" x14ac:dyDescent="0.25">
      <c r="A1977" s="10"/>
      <c r="B1977" s="10"/>
      <c r="C1977" s="10"/>
      <c r="D1977" s="25"/>
      <c r="E1977" s="10"/>
      <c r="F1977" s="10"/>
      <c r="G1977" s="10"/>
      <c r="H1977" s="10"/>
      <c r="I1977" s="10"/>
      <c r="J1977" s="14" t="s">
        <v>1253</v>
      </c>
      <c r="K1977" s="15">
        <f>J1976</f>
        <v>19</v>
      </c>
      <c r="L1977" s="13">
        <v>106.03</v>
      </c>
      <c r="M1977" s="15">
        <f>ROUND(K1977*L1977,2)</f>
        <v>2014.57</v>
      </c>
    </row>
    <row r="1978" spans="1:13" ht="0.95" customHeight="1" x14ac:dyDescent="0.25">
      <c r="A1978" s="16"/>
      <c r="B1978" s="16"/>
      <c r="C1978" s="16"/>
      <c r="D1978" s="26"/>
      <c r="E1978" s="16"/>
      <c r="F1978" s="16"/>
      <c r="G1978" s="16"/>
      <c r="H1978" s="16"/>
      <c r="I1978" s="16"/>
      <c r="J1978" s="16"/>
      <c r="K1978" s="16"/>
      <c r="L1978" s="16"/>
      <c r="M1978" s="16"/>
    </row>
    <row r="1979" spans="1:13" x14ac:dyDescent="0.25">
      <c r="A1979" s="8" t="s">
        <v>1254</v>
      </c>
      <c r="B1979" s="9" t="s">
        <v>19</v>
      </c>
      <c r="C1979" s="9" t="s">
        <v>141</v>
      </c>
      <c r="D1979" s="18" t="s">
        <v>1255</v>
      </c>
      <c r="E1979" s="10"/>
      <c r="F1979" s="10"/>
      <c r="G1979" s="10"/>
      <c r="H1979" s="10"/>
      <c r="I1979" s="10"/>
      <c r="J1979" s="10"/>
      <c r="K1979" s="11">
        <f>K1982</f>
        <v>1</v>
      </c>
      <c r="L1979" s="11">
        <f>L1982</f>
        <v>56.7</v>
      </c>
      <c r="M1979" s="11">
        <f>M1982</f>
        <v>56.7</v>
      </c>
    </row>
    <row r="1980" spans="1:13" ht="90" x14ac:dyDescent="0.25">
      <c r="A1980" s="10"/>
      <c r="B1980" s="10"/>
      <c r="C1980" s="10"/>
      <c r="D1980" s="18" t="s">
        <v>1256</v>
      </c>
      <c r="E1980" s="10"/>
      <c r="F1980" s="10"/>
      <c r="G1980" s="10"/>
      <c r="H1980" s="10"/>
      <c r="I1980" s="10"/>
      <c r="J1980" s="10"/>
      <c r="K1980" s="10"/>
      <c r="L1980" s="10"/>
      <c r="M1980" s="10"/>
    </row>
    <row r="1981" spans="1:13" x14ac:dyDescent="0.25">
      <c r="A1981" s="10"/>
      <c r="B1981" s="10"/>
      <c r="C1981" s="9" t="s">
        <v>23</v>
      </c>
      <c r="D1981" s="25"/>
      <c r="E1981" s="9" t="s">
        <v>16</v>
      </c>
      <c r="F1981" s="12">
        <v>1</v>
      </c>
      <c r="G1981" s="13">
        <v>0</v>
      </c>
      <c r="H1981" s="13">
        <v>0</v>
      </c>
      <c r="I1981" s="13">
        <v>0</v>
      </c>
      <c r="J1981" s="11">
        <f>OR(F1981&lt;&gt;0,G1981&lt;&gt;0,H1981&lt;&gt;0,I1981&lt;&gt;0)*(F1981 + (F1981 = 0))*(G1981 + (G1981 = 0))*(H1981 + (H1981 = 0))*(I1981 + (I1981 = 0))</f>
        <v>1</v>
      </c>
      <c r="K1981" s="10"/>
      <c r="L1981" s="10"/>
      <c r="M1981" s="10"/>
    </row>
    <row r="1982" spans="1:13" x14ac:dyDescent="0.25">
      <c r="A1982" s="10"/>
      <c r="B1982" s="10"/>
      <c r="C1982" s="10"/>
      <c r="D1982" s="25"/>
      <c r="E1982" s="10"/>
      <c r="F1982" s="10"/>
      <c r="G1982" s="10"/>
      <c r="H1982" s="10"/>
      <c r="I1982" s="10"/>
      <c r="J1982" s="14" t="s">
        <v>1257</v>
      </c>
      <c r="K1982" s="15">
        <f>J1981</f>
        <v>1</v>
      </c>
      <c r="L1982" s="13">
        <v>56.7</v>
      </c>
      <c r="M1982" s="15">
        <f>ROUND(K1982*L1982,2)</f>
        <v>56.7</v>
      </c>
    </row>
    <row r="1983" spans="1:13" ht="0.95" customHeight="1" x14ac:dyDescent="0.25">
      <c r="A1983" s="16"/>
      <c r="B1983" s="16"/>
      <c r="C1983" s="16"/>
      <c r="D1983" s="26"/>
      <c r="E1983" s="16"/>
      <c r="F1983" s="16"/>
      <c r="G1983" s="16"/>
      <c r="H1983" s="16"/>
      <c r="I1983" s="16"/>
      <c r="J1983" s="16"/>
      <c r="K1983" s="16"/>
      <c r="L1983" s="16"/>
      <c r="M1983" s="16"/>
    </row>
    <row r="1984" spans="1:13" x14ac:dyDescent="0.25">
      <c r="A1984" s="8" t="s">
        <v>1258</v>
      </c>
      <c r="B1984" s="9" t="s">
        <v>19</v>
      </c>
      <c r="C1984" s="9" t="s">
        <v>141</v>
      </c>
      <c r="D1984" s="18" t="s">
        <v>1259</v>
      </c>
      <c r="E1984" s="10"/>
      <c r="F1984" s="10"/>
      <c r="G1984" s="10"/>
      <c r="H1984" s="10"/>
      <c r="I1984" s="10"/>
      <c r="J1984" s="10"/>
      <c r="K1984" s="11">
        <f>K1987</f>
        <v>1</v>
      </c>
      <c r="L1984" s="11">
        <f>L1987</f>
        <v>56.7</v>
      </c>
      <c r="M1984" s="11">
        <f>M1987</f>
        <v>56.7</v>
      </c>
    </row>
    <row r="1985" spans="1:13" ht="90" x14ac:dyDescent="0.25">
      <c r="A1985" s="10"/>
      <c r="B1985" s="10"/>
      <c r="C1985" s="10"/>
      <c r="D1985" s="18" t="s">
        <v>1260</v>
      </c>
      <c r="E1985" s="10"/>
      <c r="F1985" s="10"/>
      <c r="G1985" s="10"/>
      <c r="H1985" s="10"/>
      <c r="I1985" s="10"/>
      <c r="J1985" s="10"/>
      <c r="K1985" s="10"/>
      <c r="L1985" s="10"/>
      <c r="M1985" s="10"/>
    </row>
    <row r="1986" spans="1:13" x14ac:dyDescent="0.25">
      <c r="A1986" s="10"/>
      <c r="B1986" s="10"/>
      <c r="C1986" s="9" t="s">
        <v>23</v>
      </c>
      <c r="D1986" s="25"/>
      <c r="E1986" s="9" t="s">
        <v>16</v>
      </c>
      <c r="F1986" s="12">
        <v>1</v>
      </c>
      <c r="G1986" s="13">
        <v>0</v>
      </c>
      <c r="H1986" s="13">
        <v>0</v>
      </c>
      <c r="I1986" s="13">
        <v>0</v>
      </c>
      <c r="J1986" s="11">
        <f>OR(F1986&lt;&gt;0,G1986&lt;&gt;0,H1986&lt;&gt;0,I1986&lt;&gt;0)*(F1986 + (F1986 = 0))*(G1986 + (G1986 = 0))*(H1986 + (H1986 = 0))*(I1986 + (I1986 = 0))</f>
        <v>1</v>
      </c>
      <c r="K1986" s="10"/>
      <c r="L1986" s="10"/>
      <c r="M1986" s="10"/>
    </row>
    <row r="1987" spans="1:13" x14ac:dyDescent="0.25">
      <c r="A1987" s="10"/>
      <c r="B1987" s="10"/>
      <c r="C1987" s="10"/>
      <c r="D1987" s="25"/>
      <c r="E1987" s="10"/>
      <c r="F1987" s="10"/>
      <c r="G1987" s="10"/>
      <c r="H1987" s="10"/>
      <c r="I1987" s="10"/>
      <c r="J1987" s="14" t="s">
        <v>1261</v>
      </c>
      <c r="K1987" s="15">
        <f>J1986</f>
        <v>1</v>
      </c>
      <c r="L1987" s="13">
        <v>56.7</v>
      </c>
      <c r="M1987" s="15">
        <f>ROUND(K1987*L1987,2)</f>
        <v>56.7</v>
      </c>
    </row>
    <row r="1988" spans="1:13" ht="0.95" customHeight="1" x14ac:dyDescent="0.25">
      <c r="A1988" s="16"/>
      <c r="B1988" s="16"/>
      <c r="C1988" s="16"/>
      <c r="D1988" s="26"/>
      <c r="E1988" s="16"/>
      <c r="F1988" s="16"/>
      <c r="G1988" s="16"/>
      <c r="H1988" s="16"/>
      <c r="I1988" s="16"/>
      <c r="J1988" s="16"/>
      <c r="K1988" s="16"/>
      <c r="L1988" s="16"/>
      <c r="M1988" s="16"/>
    </row>
    <row r="1989" spans="1:13" x14ac:dyDescent="0.25">
      <c r="A1989" s="8" t="s">
        <v>1262</v>
      </c>
      <c r="B1989" s="9" t="s">
        <v>19</v>
      </c>
      <c r="C1989" s="9" t="s">
        <v>141</v>
      </c>
      <c r="D1989" s="18" t="s">
        <v>1263</v>
      </c>
      <c r="E1989" s="10"/>
      <c r="F1989" s="10"/>
      <c r="G1989" s="10"/>
      <c r="H1989" s="10"/>
      <c r="I1989" s="10"/>
      <c r="J1989" s="10"/>
      <c r="K1989" s="11">
        <f>K1992</f>
        <v>1</v>
      </c>
      <c r="L1989" s="11">
        <f>L1992</f>
        <v>59.27</v>
      </c>
      <c r="M1989" s="11">
        <f>M1992</f>
        <v>59.27</v>
      </c>
    </row>
    <row r="1990" spans="1:13" ht="90" x14ac:dyDescent="0.25">
      <c r="A1990" s="10"/>
      <c r="B1990" s="10"/>
      <c r="C1990" s="10"/>
      <c r="D1990" s="18" t="s">
        <v>1264</v>
      </c>
      <c r="E1990" s="10"/>
      <c r="F1990" s="10"/>
      <c r="G1990" s="10"/>
      <c r="H1990" s="10"/>
      <c r="I1990" s="10"/>
      <c r="J1990" s="10"/>
      <c r="K1990" s="10"/>
      <c r="L1990" s="10"/>
      <c r="M1990" s="10"/>
    </row>
    <row r="1991" spans="1:13" x14ac:dyDescent="0.25">
      <c r="A1991" s="10"/>
      <c r="B1991" s="10"/>
      <c r="C1991" s="9" t="s">
        <v>23</v>
      </c>
      <c r="D1991" s="25"/>
      <c r="E1991" s="9" t="s">
        <v>16</v>
      </c>
      <c r="F1991" s="12">
        <v>1</v>
      </c>
      <c r="G1991" s="13">
        <v>0</v>
      </c>
      <c r="H1991" s="13">
        <v>0</v>
      </c>
      <c r="I1991" s="13">
        <v>0</v>
      </c>
      <c r="J1991" s="11">
        <f>OR(F1991&lt;&gt;0,G1991&lt;&gt;0,H1991&lt;&gt;0,I1991&lt;&gt;0)*(F1991 + (F1991 = 0))*(G1991 + (G1991 = 0))*(H1991 + (H1991 = 0))*(I1991 + (I1991 = 0))</f>
        <v>1</v>
      </c>
      <c r="K1991" s="10"/>
      <c r="L1991" s="10"/>
      <c r="M1991" s="10"/>
    </row>
    <row r="1992" spans="1:13" x14ac:dyDescent="0.25">
      <c r="A1992" s="10"/>
      <c r="B1992" s="10"/>
      <c r="C1992" s="10"/>
      <c r="D1992" s="25"/>
      <c r="E1992" s="10"/>
      <c r="F1992" s="10"/>
      <c r="G1992" s="10"/>
      <c r="H1992" s="10"/>
      <c r="I1992" s="10"/>
      <c r="J1992" s="14" t="s">
        <v>1265</v>
      </c>
      <c r="K1992" s="15">
        <f>J1991</f>
        <v>1</v>
      </c>
      <c r="L1992" s="13">
        <v>59.27</v>
      </c>
      <c r="M1992" s="15">
        <f>ROUND(K1992*L1992,2)</f>
        <v>59.27</v>
      </c>
    </row>
    <row r="1993" spans="1:13" ht="0.95" customHeight="1" x14ac:dyDescent="0.25">
      <c r="A1993" s="16"/>
      <c r="B1993" s="16"/>
      <c r="C1993" s="16"/>
      <c r="D1993" s="26"/>
      <c r="E1993" s="16"/>
      <c r="F1993" s="16"/>
      <c r="G1993" s="16"/>
      <c r="H1993" s="16"/>
      <c r="I1993" s="16"/>
      <c r="J1993" s="16"/>
      <c r="K1993" s="16"/>
      <c r="L1993" s="16"/>
      <c r="M1993" s="16"/>
    </row>
    <row r="1994" spans="1:13" x14ac:dyDescent="0.25">
      <c r="A1994" s="8" t="s">
        <v>1266</v>
      </c>
      <c r="B1994" s="9" t="s">
        <v>19</v>
      </c>
      <c r="C1994" s="9" t="s">
        <v>141</v>
      </c>
      <c r="D1994" s="18" t="s">
        <v>1267</v>
      </c>
      <c r="E1994" s="10"/>
      <c r="F1994" s="10"/>
      <c r="G1994" s="10"/>
      <c r="H1994" s="10"/>
      <c r="I1994" s="10"/>
      <c r="J1994" s="10"/>
      <c r="K1994" s="11">
        <f>K1997</f>
        <v>9</v>
      </c>
      <c r="L1994" s="11">
        <f>L1997</f>
        <v>77.010000000000005</v>
      </c>
      <c r="M1994" s="11">
        <f>M1997</f>
        <v>693.09</v>
      </c>
    </row>
    <row r="1995" spans="1:13" ht="90" x14ac:dyDescent="0.25">
      <c r="A1995" s="10"/>
      <c r="B1995" s="10"/>
      <c r="C1995" s="10"/>
      <c r="D1995" s="18" t="s">
        <v>1268</v>
      </c>
      <c r="E1995" s="10"/>
      <c r="F1995" s="10"/>
      <c r="G1995" s="10"/>
      <c r="H1995" s="10"/>
      <c r="I1995" s="10"/>
      <c r="J1995" s="10"/>
      <c r="K1995" s="10"/>
      <c r="L1995" s="10"/>
      <c r="M1995" s="10"/>
    </row>
    <row r="1996" spans="1:13" x14ac:dyDescent="0.25">
      <c r="A1996" s="10"/>
      <c r="B1996" s="10"/>
      <c r="C1996" s="9" t="s">
        <v>23</v>
      </c>
      <c r="D1996" s="25"/>
      <c r="E1996" s="9" t="s">
        <v>16</v>
      </c>
      <c r="F1996" s="12">
        <v>9</v>
      </c>
      <c r="G1996" s="13">
        <v>0</v>
      </c>
      <c r="H1996" s="13">
        <v>0</v>
      </c>
      <c r="I1996" s="13">
        <v>0</v>
      </c>
      <c r="J1996" s="11">
        <f>OR(F1996&lt;&gt;0,G1996&lt;&gt;0,H1996&lt;&gt;0,I1996&lt;&gt;0)*(F1996 + (F1996 = 0))*(G1996 + (G1996 = 0))*(H1996 + (H1996 = 0))*(I1996 + (I1996 = 0))</f>
        <v>9</v>
      </c>
      <c r="K1996" s="10"/>
      <c r="L1996" s="10"/>
      <c r="M1996" s="10"/>
    </row>
    <row r="1997" spans="1:13" x14ac:dyDescent="0.25">
      <c r="A1997" s="10"/>
      <c r="B1997" s="10"/>
      <c r="C1997" s="10"/>
      <c r="D1997" s="25"/>
      <c r="E1997" s="10"/>
      <c r="F1997" s="10"/>
      <c r="G1997" s="10"/>
      <c r="H1997" s="10"/>
      <c r="I1997" s="10"/>
      <c r="J1997" s="14" t="s">
        <v>1269</v>
      </c>
      <c r="K1997" s="15">
        <f>J1996</f>
        <v>9</v>
      </c>
      <c r="L1997" s="13">
        <v>77.010000000000005</v>
      </c>
      <c r="M1997" s="15">
        <f>ROUND(K1997*L1997,2)</f>
        <v>693.09</v>
      </c>
    </row>
    <row r="1998" spans="1:13" ht="0.95" customHeight="1" x14ac:dyDescent="0.25">
      <c r="A1998" s="16"/>
      <c r="B1998" s="16"/>
      <c r="C1998" s="16"/>
      <c r="D1998" s="26"/>
      <c r="E1998" s="16"/>
      <c r="F1998" s="16"/>
      <c r="G1998" s="16"/>
      <c r="H1998" s="16"/>
      <c r="I1998" s="16"/>
      <c r="J1998" s="16"/>
      <c r="K1998" s="16"/>
      <c r="L1998" s="16"/>
      <c r="M1998" s="16"/>
    </row>
    <row r="1999" spans="1:13" x14ac:dyDescent="0.25">
      <c r="A1999" s="8" t="s">
        <v>1270</v>
      </c>
      <c r="B1999" s="9" t="s">
        <v>19</v>
      </c>
      <c r="C1999" s="9" t="s">
        <v>141</v>
      </c>
      <c r="D1999" s="18" t="s">
        <v>1271</v>
      </c>
      <c r="E1999" s="10"/>
      <c r="F1999" s="10"/>
      <c r="G1999" s="10"/>
      <c r="H1999" s="10"/>
      <c r="I1999" s="10"/>
      <c r="J1999" s="10"/>
      <c r="K1999" s="11">
        <f>K2002</f>
        <v>14</v>
      </c>
      <c r="L1999" s="11">
        <f>L2002</f>
        <v>56.7</v>
      </c>
      <c r="M1999" s="11">
        <f>M2002</f>
        <v>793.8</v>
      </c>
    </row>
    <row r="2000" spans="1:13" ht="90" x14ac:dyDescent="0.25">
      <c r="A2000" s="10"/>
      <c r="B2000" s="10"/>
      <c r="C2000" s="10"/>
      <c r="D2000" s="18" t="s">
        <v>1272</v>
      </c>
      <c r="E2000" s="10"/>
      <c r="F2000" s="10"/>
      <c r="G2000" s="10"/>
      <c r="H2000" s="10"/>
      <c r="I2000" s="10"/>
      <c r="J2000" s="10"/>
      <c r="K2000" s="10"/>
      <c r="L2000" s="10"/>
      <c r="M2000" s="10"/>
    </row>
    <row r="2001" spans="1:13" x14ac:dyDescent="0.25">
      <c r="A2001" s="10"/>
      <c r="B2001" s="10"/>
      <c r="C2001" s="9" t="s">
        <v>23</v>
      </c>
      <c r="D2001" s="25"/>
      <c r="E2001" s="9" t="s">
        <v>16</v>
      </c>
      <c r="F2001" s="12">
        <v>14</v>
      </c>
      <c r="G2001" s="13">
        <v>0</v>
      </c>
      <c r="H2001" s="13">
        <v>0</v>
      </c>
      <c r="I2001" s="13">
        <v>0</v>
      </c>
      <c r="J2001" s="11">
        <f>OR(F2001&lt;&gt;0,G2001&lt;&gt;0,H2001&lt;&gt;0,I2001&lt;&gt;0)*(F2001 + (F2001 = 0))*(G2001 + (G2001 = 0))*(H2001 + (H2001 = 0))*(I2001 + (I2001 = 0))</f>
        <v>14</v>
      </c>
      <c r="K2001" s="10"/>
      <c r="L2001" s="10"/>
      <c r="M2001" s="10"/>
    </row>
    <row r="2002" spans="1:13" x14ac:dyDescent="0.25">
      <c r="A2002" s="10"/>
      <c r="B2002" s="10"/>
      <c r="C2002" s="10"/>
      <c r="D2002" s="25"/>
      <c r="E2002" s="10"/>
      <c r="F2002" s="10"/>
      <c r="G2002" s="10"/>
      <c r="H2002" s="10"/>
      <c r="I2002" s="10"/>
      <c r="J2002" s="14" t="s">
        <v>1273</v>
      </c>
      <c r="K2002" s="15">
        <f>J2001</f>
        <v>14</v>
      </c>
      <c r="L2002" s="13">
        <v>56.7</v>
      </c>
      <c r="M2002" s="15">
        <f>ROUND(K2002*L2002,2)</f>
        <v>793.8</v>
      </c>
    </row>
    <row r="2003" spans="1:13" ht="0.95" customHeight="1" x14ac:dyDescent="0.25">
      <c r="A2003" s="16"/>
      <c r="B2003" s="16"/>
      <c r="C2003" s="16"/>
      <c r="D2003" s="26"/>
      <c r="E2003" s="16"/>
      <c r="F2003" s="16"/>
      <c r="G2003" s="16"/>
      <c r="H2003" s="16"/>
      <c r="I2003" s="16"/>
      <c r="J2003" s="16"/>
      <c r="K2003" s="16"/>
      <c r="L2003" s="16"/>
      <c r="M2003" s="16"/>
    </row>
    <row r="2004" spans="1:13" x14ac:dyDescent="0.25">
      <c r="A2004" s="8" t="s">
        <v>1274</v>
      </c>
      <c r="B2004" s="9" t="s">
        <v>19</v>
      </c>
      <c r="C2004" s="9" t="s">
        <v>141</v>
      </c>
      <c r="D2004" s="18" t="s">
        <v>1275</v>
      </c>
      <c r="E2004" s="10"/>
      <c r="F2004" s="10"/>
      <c r="G2004" s="10"/>
      <c r="H2004" s="10"/>
      <c r="I2004" s="10"/>
      <c r="J2004" s="10"/>
      <c r="K2004" s="11">
        <f>K2007</f>
        <v>2</v>
      </c>
      <c r="L2004" s="11">
        <f>L2007</f>
        <v>65.55</v>
      </c>
      <c r="M2004" s="11">
        <f>M2007</f>
        <v>131.1</v>
      </c>
    </row>
    <row r="2005" spans="1:13" ht="90" x14ac:dyDescent="0.25">
      <c r="A2005" s="10"/>
      <c r="B2005" s="10"/>
      <c r="C2005" s="10"/>
      <c r="D2005" s="18" t="s">
        <v>1276</v>
      </c>
      <c r="E2005" s="10"/>
      <c r="F2005" s="10"/>
      <c r="G2005" s="10"/>
      <c r="H2005" s="10"/>
      <c r="I2005" s="10"/>
      <c r="J2005" s="10"/>
      <c r="K2005" s="10"/>
      <c r="L2005" s="10"/>
      <c r="M2005" s="10"/>
    </row>
    <row r="2006" spans="1:13" x14ac:dyDescent="0.25">
      <c r="A2006" s="10"/>
      <c r="B2006" s="10"/>
      <c r="C2006" s="9" t="s">
        <v>23</v>
      </c>
      <c r="D2006" s="25"/>
      <c r="E2006" s="9" t="s">
        <v>16</v>
      </c>
      <c r="F2006" s="12">
        <v>2</v>
      </c>
      <c r="G2006" s="13">
        <v>0</v>
      </c>
      <c r="H2006" s="13">
        <v>0</v>
      </c>
      <c r="I2006" s="13">
        <v>0</v>
      </c>
      <c r="J2006" s="11">
        <f>OR(F2006&lt;&gt;0,G2006&lt;&gt;0,H2006&lt;&gt;0,I2006&lt;&gt;0)*(F2006 + (F2006 = 0))*(G2006 + (G2006 = 0))*(H2006 + (H2006 = 0))*(I2006 + (I2006 = 0))</f>
        <v>2</v>
      </c>
      <c r="K2006" s="10"/>
      <c r="L2006" s="10"/>
      <c r="M2006" s="10"/>
    </row>
    <row r="2007" spans="1:13" x14ac:dyDescent="0.25">
      <c r="A2007" s="10"/>
      <c r="B2007" s="10"/>
      <c r="C2007" s="10"/>
      <c r="D2007" s="25"/>
      <c r="E2007" s="10"/>
      <c r="F2007" s="10"/>
      <c r="G2007" s="10"/>
      <c r="H2007" s="10"/>
      <c r="I2007" s="10"/>
      <c r="J2007" s="14" t="s">
        <v>1277</v>
      </c>
      <c r="K2007" s="15">
        <f>J2006</f>
        <v>2</v>
      </c>
      <c r="L2007" s="13">
        <v>65.55</v>
      </c>
      <c r="M2007" s="15">
        <f>ROUND(K2007*L2007,2)</f>
        <v>131.1</v>
      </c>
    </row>
    <row r="2008" spans="1:13" ht="0.95" customHeight="1" x14ac:dyDescent="0.25">
      <c r="A2008" s="16"/>
      <c r="B2008" s="16"/>
      <c r="C2008" s="16"/>
      <c r="D2008" s="26"/>
      <c r="E2008" s="16"/>
      <c r="F2008" s="16"/>
      <c r="G2008" s="16"/>
      <c r="H2008" s="16"/>
      <c r="I2008" s="16"/>
      <c r="J2008" s="16"/>
      <c r="K2008" s="16"/>
      <c r="L2008" s="16"/>
      <c r="M2008" s="16"/>
    </row>
    <row r="2009" spans="1:13" x14ac:dyDescent="0.25">
      <c r="A2009" s="8" t="s">
        <v>1278</v>
      </c>
      <c r="B2009" s="9" t="s">
        <v>19</v>
      </c>
      <c r="C2009" s="9" t="s">
        <v>141</v>
      </c>
      <c r="D2009" s="18" t="s">
        <v>1279</v>
      </c>
      <c r="E2009" s="10"/>
      <c r="F2009" s="10"/>
      <c r="G2009" s="10"/>
      <c r="H2009" s="10"/>
      <c r="I2009" s="10"/>
      <c r="J2009" s="10"/>
      <c r="K2009" s="11">
        <f>K2012</f>
        <v>2</v>
      </c>
      <c r="L2009" s="11">
        <f>L2012</f>
        <v>44.37</v>
      </c>
      <c r="M2009" s="11">
        <f>M2012</f>
        <v>88.74</v>
      </c>
    </row>
    <row r="2010" spans="1:13" ht="90" x14ac:dyDescent="0.25">
      <c r="A2010" s="10"/>
      <c r="B2010" s="10"/>
      <c r="C2010" s="10"/>
      <c r="D2010" s="18" t="s">
        <v>1280</v>
      </c>
      <c r="E2010" s="10"/>
      <c r="F2010" s="10"/>
      <c r="G2010" s="10"/>
      <c r="H2010" s="10"/>
      <c r="I2010" s="10"/>
      <c r="J2010" s="10"/>
      <c r="K2010" s="10"/>
      <c r="L2010" s="10"/>
      <c r="M2010" s="10"/>
    </row>
    <row r="2011" spans="1:13" x14ac:dyDescent="0.25">
      <c r="A2011" s="10"/>
      <c r="B2011" s="10"/>
      <c r="C2011" s="9" t="s">
        <v>23</v>
      </c>
      <c r="D2011" s="25"/>
      <c r="E2011" s="9" t="s">
        <v>16</v>
      </c>
      <c r="F2011" s="12">
        <v>2</v>
      </c>
      <c r="G2011" s="13">
        <v>0</v>
      </c>
      <c r="H2011" s="13">
        <v>0</v>
      </c>
      <c r="I2011" s="13">
        <v>0</v>
      </c>
      <c r="J2011" s="11">
        <f>OR(F2011&lt;&gt;0,G2011&lt;&gt;0,H2011&lt;&gt;0,I2011&lt;&gt;0)*(F2011 + (F2011 = 0))*(G2011 + (G2011 = 0))*(H2011 + (H2011 = 0))*(I2011 + (I2011 = 0))</f>
        <v>2</v>
      </c>
      <c r="K2011" s="10"/>
      <c r="L2011" s="10"/>
      <c r="M2011" s="10"/>
    </row>
    <row r="2012" spans="1:13" x14ac:dyDescent="0.25">
      <c r="A2012" s="10"/>
      <c r="B2012" s="10"/>
      <c r="C2012" s="10"/>
      <c r="D2012" s="25"/>
      <c r="E2012" s="10"/>
      <c r="F2012" s="10"/>
      <c r="G2012" s="10"/>
      <c r="H2012" s="10"/>
      <c r="I2012" s="10"/>
      <c r="J2012" s="14" t="s">
        <v>1281</v>
      </c>
      <c r="K2012" s="15">
        <f>J2011</f>
        <v>2</v>
      </c>
      <c r="L2012" s="13">
        <v>44.37</v>
      </c>
      <c r="M2012" s="15">
        <f>ROUND(K2012*L2012,2)</f>
        <v>88.74</v>
      </c>
    </row>
    <row r="2013" spans="1:13" ht="0.95" customHeight="1" x14ac:dyDescent="0.25">
      <c r="A2013" s="16"/>
      <c r="B2013" s="16"/>
      <c r="C2013" s="16"/>
      <c r="D2013" s="26"/>
      <c r="E2013" s="16"/>
      <c r="F2013" s="16"/>
      <c r="G2013" s="16"/>
      <c r="H2013" s="16"/>
      <c r="I2013" s="16"/>
      <c r="J2013" s="16"/>
      <c r="K2013" s="16"/>
      <c r="L2013" s="16"/>
      <c r="M2013" s="16"/>
    </row>
    <row r="2014" spans="1:13" x14ac:dyDescent="0.25">
      <c r="A2014" s="8" t="s">
        <v>1282</v>
      </c>
      <c r="B2014" s="9" t="s">
        <v>19</v>
      </c>
      <c r="C2014" s="9" t="s">
        <v>141</v>
      </c>
      <c r="D2014" s="18" t="s">
        <v>1283</v>
      </c>
      <c r="E2014" s="10"/>
      <c r="F2014" s="10"/>
      <c r="G2014" s="10"/>
      <c r="H2014" s="10"/>
      <c r="I2014" s="10"/>
      <c r="J2014" s="10"/>
      <c r="K2014" s="11">
        <f>K2017</f>
        <v>2</v>
      </c>
      <c r="L2014" s="11">
        <f>L2017</f>
        <v>51.93</v>
      </c>
      <c r="M2014" s="11">
        <f>M2017</f>
        <v>103.86</v>
      </c>
    </row>
    <row r="2015" spans="1:13" ht="90" x14ac:dyDescent="0.25">
      <c r="A2015" s="10"/>
      <c r="B2015" s="10"/>
      <c r="C2015" s="10"/>
      <c r="D2015" s="18" t="s">
        <v>1284</v>
      </c>
      <c r="E2015" s="10"/>
      <c r="F2015" s="10"/>
      <c r="G2015" s="10"/>
      <c r="H2015" s="10"/>
      <c r="I2015" s="10"/>
      <c r="J2015" s="10"/>
      <c r="K2015" s="10"/>
      <c r="L2015" s="10"/>
      <c r="M2015" s="10"/>
    </row>
    <row r="2016" spans="1:13" x14ac:dyDescent="0.25">
      <c r="A2016" s="10"/>
      <c r="B2016" s="10"/>
      <c r="C2016" s="9" t="s">
        <v>23</v>
      </c>
      <c r="D2016" s="25"/>
      <c r="E2016" s="9" t="s">
        <v>16</v>
      </c>
      <c r="F2016" s="12">
        <v>2</v>
      </c>
      <c r="G2016" s="13">
        <v>0</v>
      </c>
      <c r="H2016" s="13">
        <v>0</v>
      </c>
      <c r="I2016" s="13">
        <v>0</v>
      </c>
      <c r="J2016" s="11">
        <f>OR(F2016&lt;&gt;0,G2016&lt;&gt;0,H2016&lt;&gt;0,I2016&lt;&gt;0)*(F2016 + (F2016 = 0))*(G2016 + (G2016 = 0))*(H2016 + (H2016 = 0))*(I2016 + (I2016 = 0))</f>
        <v>2</v>
      </c>
      <c r="K2016" s="10"/>
      <c r="L2016" s="10"/>
      <c r="M2016" s="10"/>
    </row>
    <row r="2017" spans="1:13" x14ac:dyDescent="0.25">
      <c r="A2017" s="10"/>
      <c r="B2017" s="10"/>
      <c r="C2017" s="10"/>
      <c r="D2017" s="25"/>
      <c r="E2017" s="10"/>
      <c r="F2017" s="10"/>
      <c r="G2017" s="10"/>
      <c r="H2017" s="10"/>
      <c r="I2017" s="10"/>
      <c r="J2017" s="14" t="s">
        <v>1285</v>
      </c>
      <c r="K2017" s="15">
        <f>J2016</f>
        <v>2</v>
      </c>
      <c r="L2017" s="13">
        <v>51.93</v>
      </c>
      <c r="M2017" s="15">
        <f>ROUND(K2017*L2017,2)</f>
        <v>103.86</v>
      </c>
    </row>
    <row r="2018" spans="1:13" ht="0.95" customHeight="1" x14ac:dyDescent="0.25">
      <c r="A2018" s="16"/>
      <c r="B2018" s="16"/>
      <c r="C2018" s="16"/>
      <c r="D2018" s="26"/>
      <c r="E2018" s="16"/>
      <c r="F2018" s="16"/>
      <c r="G2018" s="16"/>
      <c r="H2018" s="16"/>
      <c r="I2018" s="16"/>
      <c r="J2018" s="16"/>
      <c r="K2018" s="16"/>
      <c r="L2018" s="16"/>
      <c r="M2018" s="16"/>
    </row>
    <row r="2019" spans="1:13" x14ac:dyDescent="0.25">
      <c r="A2019" s="8" t="s">
        <v>1286</v>
      </c>
      <c r="B2019" s="9" t="s">
        <v>19</v>
      </c>
      <c r="C2019" s="9" t="s">
        <v>141</v>
      </c>
      <c r="D2019" s="18" t="s">
        <v>1287</v>
      </c>
      <c r="E2019" s="10"/>
      <c r="F2019" s="10"/>
      <c r="G2019" s="10"/>
      <c r="H2019" s="10"/>
      <c r="I2019" s="10"/>
      <c r="J2019" s="10"/>
      <c r="K2019" s="11">
        <f>K2022</f>
        <v>14</v>
      </c>
      <c r="L2019" s="11">
        <f>L2022</f>
        <v>46.65</v>
      </c>
      <c r="M2019" s="11">
        <f>M2022</f>
        <v>653.1</v>
      </c>
    </row>
    <row r="2020" spans="1:13" ht="90" x14ac:dyDescent="0.25">
      <c r="A2020" s="10"/>
      <c r="B2020" s="10"/>
      <c r="C2020" s="10"/>
      <c r="D2020" s="18" t="s">
        <v>1288</v>
      </c>
      <c r="E2020" s="10"/>
      <c r="F2020" s="10"/>
      <c r="G2020" s="10"/>
      <c r="H2020" s="10"/>
      <c r="I2020" s="10"/>
      <c r="J2020" s="10"/>
      <c r="K2020" s="10"/>
      <c r="L2020" s="10"/>
      <c r="M2020" s="10"/>
    </row>
    <row r="2021" spans="1:13" x14ac:dyDescent="0.25">
      <c r="A2021" s="10"/>
      <c r="B2021" s="10"/>
      <c r="C2021" s="9" t="s">
        <v>23</v>
      </c>
      <c r="D2021" s="25"/>
      <c r="E2021" s="9" t="s">
        <v>16</v>
      </c>
      <c r="F2021" s="12">
        <v>14</v>
      </c>
      <c r="G2021" s="13">
        <v>0</v>
      </c>
      <c r="H2021" s="13">
        <v>0</v>
      </c>
      <c r="I2021" s="13">
        <v>0</v>
      </c>
      <c r="J2021" s="11">
        <f>OR(F2021&lt;&gt;0,G2021&lt;&gt;0,H2021&lt;&gt;0,I2021&lt;&gt;0)*(F2021 + (F2021 = 0))*(G2021 + (G2021 = 0))*(H2021 + (H2021 = 0))*(I2021 + (I2021 = 0))</f>
        <v>14</v>
      </c>
      <c r="K2021" s="10"/>
      <c r="L2021" s="10"/>
      <c r="M2021" s="10"/>
    </row>
    <row r="2022" spans="1:13" x14ac:dyDescent="0.25">
      <c r="A2022" s="10"/>
      <c r="B2022" s="10"/>
      <c r="C2022" s="10"/>
      <c r="D2022" s="25"/>
      <c r="E2022" s="10"/>
      <c r="F2022" s="10"/>
      <c r="G2022" s="10"/>
      <c r="H2022" s="10"/>
      <c r="I2022" s="10"/>
      <c r="J2022" s="14" t="s">
        <v>1289</v>
      </c>
      <c r="K2022" s="15">
        <f>J2021</f>
        <v>14</v>
      </c>
      <c r="L2022" s="13">
        <v>46.65</v>
      </c>
      <c r="M2022" s="15">
        <f>ROUND(K2022*L2022,2)</f>
        <v>653.1</v>
      </c>
    </row>
    <row r="2023" spans="1:13" ht="0.95" customHeight="1" x14ac:dyDescent="0.25">
      <c r="A2023" s="16"/>
      <c r="B2023" s="16"/>
      <c r="C2023" s="16"/>
      <c r="D2023" s="26"/>
      <c r="E2023" s="16"/>
      <c r="F2023" s="16"/>
      <c r="G2023" s="16"/>
      <c r="H2023" s="16"/>
      <c r="I2023" s="16"/>
      <c r="J2023" s="16"/>
      <c r="K2023" s="16"/>
      <c r="L2023" s="16"/>
      <c r="M2023" s="16"/>
    </row>
    <row r="2024" spans="1:13" x14ac:dyDescent="0.25">
      <c r="A2024" s="8" t="s">
        <v>1290</v>
      </c>
      <c r="B2024" s="9" t="s">
        <v>19</v>
      </c>
      <c r="C2024" s="9" t="s">
        <v>141</v>
      </c>
      <c r="D2024" s="18" t="s">
        <v>1291</v>
      </c>
      <c r="E2024" s="10"/>
      <c r="F2024" s="10"/>
      <c r="G2024" s="10"/>
      <c r="H2024" s="10"/>
      <c r="I2024" s="10"/>
      <c r="J2024" s="10"/>
      <c r="K2024" s="11">
        <f>K2027</f>
        <v>2</v>
      </c>
      <c r="L2024" s="11">
        <f>L2027</f>
        <v>82.06</v>
      </c>
      <c r="M2024" s="11">
        <f>M2027</f>
        <v>164.12</v>
      </c>
    </row>
    <row r="2025" spans="1:13" ht="90" x14ac:dyDescent="0.25">
      <c r="A2025" s="10"/>
      <c r="B2025" s="10"/>
      <c r="C2025" s="10"/>
      <c r="D2025" s="18" t="s">
        <v>1292</v>
      </c>
      <c r="E2025" s="10"/>
      <c r="F2025" s="10"/>
      <c r="G2025" s="10"/>
      <c r="H2025" s="10"/>
      <c r="I2025" s="10"/>
      <c r="J2025" s="10"/>
      <c r="K2025" s="10"/>
      <c r="L2025" s="10"/>
      <c r="M2025" s="10"/>
    </row>
    <row r="2026" spans="1:13" x14ac:dyDescent="0.25">
      <c r="A2026" s="10"/>
      <c r="B2026" s="10"/>
      <c r="C2026" s="9" t="s">
        <v>23</v>
      </c>
      <c r="D2026" s="25"/>
      <c r="E2026" s="9" t="s">
        <v>16</v>
      </c>
      <c r="F2026" s="12">
        <v>2</v>
      </c>
      <c r="G2026" s="13">
        <v>0</v>
      </c>
      <c r="H2026" s="13">
        <v>0</v>
      </c>
      <c r="I2026" s="13">
        <v>0</v>
      </c>
      <c r="J2026" s="11">
        <f>OR(F2026&lt;&gt;0,G2026&lt;&gt;0,H2026&lt;&gt;0,I2026&lt;&gt;0)*(F2026 + (F2026 = 0))*(G2026 + (G2026 = 0))*(H2026 + (H2026 = 0))*(I2026 + (I2026 = 0))</f>
        <v>2</v>
      </c>
      <c r="K2026" s="10"/>
      <c r="L2026" s="10"/>
      <c r="M2026" s="10"/>
    </row>
    <row r="2027" spans="1:13" x14ac:dyDescent="0.25">
      <c r="A2027" s="10"/>
      <c r="B2027" s="10"/>
      <c r="C2027" s="10"/>
      <c r="D2027" s="25"/>
      <c r="E2027" s="10"/>
      <c r="F2027" s="10"/>
      <c r="G2027" s="10"/>
      <c r="H2027" s="10"/>
      <c r="I2027" s="10"/>
      <c r="J2027" s="14" t="s">
        <v>1293</v>
      </c>
      <c r="K2027" s="15">
        <f>J2026</f>
        <v>2</v>
      </c>
      <c r="L2027" s="13">
        <v>82.06</v>
      </c>
      <c r="M2027" s="15">
        <f>ROUND(K2027*L2027,2)</f>
        <v>164.12</v>
      </c>
    </row>
    <row r="2028" spans="1:13" ht="0.95" customHeight="1" x14ac:dyDescent="0.25">
      <c r="A2028" s="16"/>
      <c r="B2028" s="16"/>
      <c r="C2028" s="16"/>
      <c r="D2028" s="26"/>
      <c r="E2028" s="16"/>
      <c r="F2028" s="16"/>
      <c r="G2028" s="16"/>
      <c r="H2028" s="16"/>
      <c r="I2028" s="16"/>
      <c r="J2028" s="16"/>
      <c r="K2028" s="16"/>
      <c r="L2028" s="16"/>
      <c r="M2028" s="16"/>
    </row>
    <row r="2029" spans="1:13" x14ac:dyDescent="0.25">
      <c r="A2029" s="8" t="s">
        <v>1294</v>
      </c>
      <c r="B2029" s="9" t="s">
        <v>19</v>
      </c>
      <c r="C2029" s="9" t="s">
        <v>141</v>
      </c>
      <c r="D2029" s="18" t="s">
        <v>1295</v>
      </c>
      <c r="E2029" s="10"/>
      <c r="F2029" s="10"/>
      <c r="G2029" s="10"/>
      <c r="H2029" s="10"/>
      <c r="I2029" s="10"/>
      <c r="J2029" s="10"/>
      <c r="K2029" s="11">
        <f>K2032</f>
        <v>13</v>
      </c>
      <c r="L2029" s="11">
        <f>L2032</f>
        <v>65.55</v>
      </c>
      <c r="M2029" s="11">
        <f>M2032</f>
        <v>852.15</v>
      </c>
    </row>
    <row r="2030" spans="1:13" ht="90" x14ac:dyDescent="0.25">
      <c r="A2030" s="10"/>
      <c r="B2030" s="10"/>
      <c r="C2030" s="10"/>
      <c r="D2030" s="18" t="s">
        <v>1296</v>
      </c>
      <c r="E2030" s="10"/>
      <c r="F2030" s="10"/>
      <c r="G2030" s="10"/>
      <c r="H2030" s="10"/>
      <c r="I2030" s="10"/>
      <c r="J2030" s="10"/>
      <c r="K2030" s="10"/>
      <c r="L2030" s="10"/>
      <c r="M2030" s="10"/>
    </row>
    <row r="2031" spans="1:13" x14ac:dyDescent="0.25">
      <c r="A2031" s="10"/>
      <c r="B2031" s="10"/>
      <c r="C2031" s="9" t="s">
        <v>23</v>
      </c>
      <c r="D2031" s="25"/>
      <c r="E2031" s="9" t="s">
        <v>16</v>
      </c>
      <c r="F2031" s="12">
        <v>13</v>
      </c>
      <c r="G2031" s="13">
        <v>0</v>
      </c>
      <c r="H2031" s="13">
        <v>0</v>
      </c>
      <c r="I2031" s="13">
        <v>0</v>
      </c>
      <c r="J2031" s="11">
        <f>OR(F2031&lt;&gt;0,G2031&lt;&gt;0,H2031&lt;&gt;0,I2031&lt;&gt;0)*(F2031 + (F2031 = 0))*(G2031 + (G2031 = 0))*(H2031 + (H2031 = 0))*(I2031 + (I2031 = 0))</f>
        <v>13</v>
      </c>
      <c r="K2031" s="10"/>
      <c r="L2031" s="10"/>
      <c r="M2031" s="10"/>
    </row>
    <row r="2032" spans="1:13" x14ac:dyDescent="0.25">
      <c r="A2032" s="10"/>
      <c r="B2032" s="10"/>
      <c r="C2032" s="10"/>
      <c r="D2032" s="25"/>
      <c r="E2032" s="10"/>
      <c r="F2032" s="10"/>
      <c r="G2032" s="10"/>
      <c r="H2032" s="10"/>
      <c r="I2032" s="10"/>
      <c r="J2032" s="14" t="s">
        <v>1297</v>
      </c>
      <c r="K2032" s="15">
        <f>J2031</f>
        <v>13</v>
      </c>
      <c r="L2032" s="13">
        <v>65.55</v>
      </c>
      <c r="M2032" s="15">
        <f>ROUND(K2032*L2032,2)</f>
        <v>852.15</v>
      </c>
    </row>
    <row r="2033" spans="1:13" ht="0.95" customHeight="1" x14ac:dyDescent="0.25">
      <c r="A2033" s="16"/>
      <c r="B2033" s="16"/>
      <c r="C2033" s="16"/>
      <c r="D2033" s="26"/>
      <c r="E2033" s="16"/>
      <c r="F2033" s="16"/>
      <c r="G2033" s="16"/>
      <c r="H2033" s="16"/>
      <c r="I2033" s="16"/>
      <c r="J2033" s="16"/>
      <c r="K2033" s="16"/>
      <c r="L2033" s="16"/>
      <c r="M2033" s="16"/>
    </row>
    <row r="2034" spans="1:13" x14ac:dyDescent="0.25">
      <c r="A2034" s="8" t="s">
        <v>1298</v>
      </c>
      <c r="B2034" s="9" t="s">
        <v>19</v>
      </c>
      <c r="C2034" s="9" t="s">
        <v>141</v>
      </c>
      <c r="D2034" s="18" t="s">
        <v>1299</v>
      </c>
      <c r="E2034" s="10"/>
      <c r="F2034" s="10"/>
      <c r="G2034" s="10"/>
      <c r="H2034" s="10"/>
      <c r="I2034" s="10"/>
      <c r="J2034" s="10"/>
      <c r="K2034" s="11">
        <f>K2037</f>
        <v>16</v>
      </c>
      <c r="L2034" s="11">
        <f>L2037</f>
        <v>77.010000000000005</v>
      </c>
      <c r="M2034" s="11">
        <f>M2037</f>
        <v>1232.1600000000001</v>
      </c>
    </row>
    <row r="2035" spans="1:13" ht="90" x14ac:dyDescent="0.25">
      <c r="A2035" s="10"/>
      <c r="B2035" s="10"/>
      <c r="C2035" s="10"/>
      <c r="D2035" s="18" t="s">
        <v>1300</v>
      </c>
      <c r="E2035" s="10"/>
      <c r="F2035" s="10"/>
      <c r="G2035" s="10"/>
      <c r="H2035" s="10"/>
      <c r="I2035" s="10"/>
      <c r="J2035" s="10"/>
      <c r="K2035" s="10"/>
      <c r="L2035" s="10"/>
      <c r="M2035" s="10"/>
    </row>
    <row r="2036" spans="1:13" x14ac:dyDescent="0.25">
      <c r="A2036" s="10"/>
      <c r="B2036" s="10"/>
      <c r="C2036" s="9" t="s">
        <v>23</v>
      </c>
      <c r="D2036" s="25"/>
      <c r="E2036" s="9" t="s">
        <v>16</v>
      </c>
      <c r="F2036" s="12">
        <v>16</v>
      </c>
      <c r="G2036" s="13">
        <v>0</v>
      </c>
      <c r="H2036" s="13">
        <v>0</v>
      </c>
      <c r="I2036" s="13">
        <v>0</v>
      </c>
      <c r="J2036" s="11">
        <f>OR(F2036&lt;&gt;0,G2036&lt;&gt;0,H2036&lt;&gt;0,I2036&lt;&gt;0)*(F2036 + (F2036 = 0))*(G2036 + (G2036 = 0))*(H2036 + (H2036 = 0))*(I2036 + (I2036 = 0))</f>
        <v>16</v>
      </c>
      <c r="K2036" s="10"/>
      <c r="L2036" s="10"/>
      <c r="M2036" s="10"/>
    </row>
    <row r="2037" spans="1:13" x14ac:dyDescent="0.25">
      <c r="A2037" s="10"/>
      <c r="B2037" s="10"/>
      <c r="C2037" s="10"/>
      <c r="D2037" s="25"/>
      <c r="E2037" s="10"/>
      <c r="F2037" s="10"/>
      <c r="G2037" s="10"/>
      <c r="H2037" s="10"/>
      <c r="I2037" s="10"/>
      <c r="J2037" s="14" t="s">
        <v>1301</v>
      </c>
      <c r="K2037" s="15">
        <f>J2036</f>
        <v>16</v>
      </c>
      <c r="L2037" s="13">
        <v>77.010000000000005</v>
      </c>
      <c r="M2037" s="15">
        <f>ROUND(K2037*L2037,2)</f>
        <v>1232.1600000000001</v>
      </c>
    </row>
    <row r="2038" spans="1:13" ht="0.95" customHeight="1" x14ac:dyDescent="0.25">
      <c r="A2038" s="16"/>
      <c r="B2038" s="16"/>
      <c r="C2038" s="16"/>
      <c r="D2038" s="26"/>
      <c r="E2038" s="16"/>
      <c r="F2038" s="16"/>
      <c r="G2038" s="16"/>
      <c r="H2038" s="16"/>
      <c r="I2038" s="16"/>
      <c r="J2038" s="16"/>
      <c r="K2038" s="16"/>
      <c r="L2038" s="16"/>
      <c r="M2038" s="16"/>
    </row>
    <row r="2039" spans="1:13" x14ac:dyDescent="0.25">
      <c r="A2039" s="8" t="s">
        <v>1302</v>
      </c>
      <c r="B2039" s="9" t="s">
        <v>19</v>
      </c>
      <c r="C2039" s="9" t="s">
        <v>141</v>
      </c>
      <c r="D2039" s="18" t="s">
        <v>1303</v>
      </c>
      <c r="E2039" s="10"/>
      <c r="F2039" s="10"/>
      <c r="G2039" s="10"/>
      <c r="H2039" s="10"/>
      <c r="I2039" s="10"/>
      <c r="J2039" s="10"/>
      <c r="K2039" s="11">
        <f>K2042</f>
        <v>10</v>
      </c>
      <c r="L2039" s="11">
        <f>L2042</f>
        <v>103.68</v>
      </c>
      <c r="M2039" s="11">
        <f>M2042</f>
        <v>1036.8</v>
      </c>
    </row>
    <row r="2040" spans="1:13" ht="78.75" x14ac:dyDescent="0.25">
      <c r="A2040" s="10"/>
      <c r="B2040" s="10"/>
      <c r="C2040" s="10"/>
      <c r="D2040" s="18" t="s">
        <v>1304</v>
      </c>
      <c r="E2040" s="10"/>
      <c r="F2040" s="10"/>
      <c r="G2040" s="10"/>
      <c r="H2040" s="10"/>
      <c r="I2040" s="10"/>
      <c r="J2040" s="10"/>
      <c r="K2040" s="10"/>
      <c r="L2040" s="10"/>
      <c r="M2040" s="10"/>
    </row>
    <row r="2041" spans="1:13" x14ac:dyDescent="0.25">
      <c r="A2041" s="10"/>
      <c r="B2041" s="10"/>
      <c r="C2041" s="9" t="s">
        <v>23</v>
      </c>
      <c r="D2041" s="25"/>
      <c r="E2041" s="9" t="s">
        <v>16</v>
      </c>
      <c r="F2041" s="12">
        <v>10</v>
      </c>
      <c r="G2041" s="13">
        <v>0</v>
      </c>
      <c r="H2041" s="13">
        <v>0</v>
      </c>
      <c r="I2041" s="13">
        <v>0</v>
      </c>
      <c r="J2041" s="11">
        <f>OR(F2041&lt;&gt;0,G2041&lt;&gt;0,H2041&lt;&gt;0,I2041&lt;&gt;0)*(F2041 + (F2041 = 0))*(G2041 + (G2041 = 0))*(H2041 + (H2041 = 0))*(I2041 + (I2041 = 0))</f>
        <v>10</v>
      </c>
      <c r="K2041" s="10"/>
      <c r="L2041" s="10"/>
      <c r="M2041" s="10"/>
    </row>
    <row r="2042" spans="1:13" x14ac:dyDescent="0.25">
      <c r="A2042" s="10"/>
      <c r="B2042" s="10"/>
      <c r="C2042" s="10"/>
      <c r="D2042" s="25"/>
      <c r="E2042" s="10"/>
      <c r="F2042" s="10"/>
      <c r="G2042" s="10"/>
      <c r="H2042" s="10"/>
      <c r="I2042" s="10"/>
      <c r="J2042" s="14" t="s">
        <v>1305</v>
      </c>
      <c r="K2042" s="15">
        <f>J2041</f>
        <v>10</v>
      </c>
      <c r="L2042" s="13">
        <v>103.68</v>
      </c>
      <c r="M2042" s="15">
        <f>ROUND(K2042*L2042,2)</f>
        <v>1036.8</v>
      </c>
    </row>
    <row r="2043" spans="1:13" ht="0.95" customHeight="1" x14ac:dyDescent="0.25">
      <c r="A2043" s="16"/>
      <c r="B2043" s="16"/>
      <c r="C2043" s="16"/>
      <c r="D2043" s="26"/>
      <c r="E2043" s="16"/>
      <c r="F2043" s="16"/>
      <c r="G2043" s="16"/>
      <c r="H2043" s="16"/>
      <c r="I2043" s="16"/>
      <c r="J2043" s="16"/>
      <c r="K2043" s="16"/>
      <c r="L2043" s="16"/>
      <c r="M2043" s="16"/>
    </row>
    <row r="2044" spans="1:13" x14ac:dyDescent="0.25">
      <c r="A2044" s="8" t="s">
        <v>1306</v>
      </c>
      <c r="B2044" s="9" t="s">
        <v>19</v>
      </c>
      <c r="C2044" s="9" t="s">
        <v>141</v>
      </c>
      <c r="D2044" s="18" t="s">
        <v>1307</v>
      </c>
      <c r="E2044" s="10"/>
      <c r="F2044" s="10"/>
      <c r="G2044" s="10"/>
      <c r="H2044" s="10"/>
      <c r="I2044" s="10"/>
      <c r="J2044" s="10"/>
      <c r="K2044" s="11">
        <f>K2047</f>
        <v>2</v>
      </c>
      <c r="L2044" s="11">
        <f>L2047</f>
        <v>103.68</v>
      </c>
      <c r="M2044" s="11">
        <f>M2047</f>
        <v>207.36</v>
      </c>
    </row>
    <row r="2045" spans="1:13" ht="78.75" x14ac:dyDescent="0.25">
      <c r="A2045" s="10"/>
      <c r="B2045" s="10"/>
      <c r="C2045" s="10"/>
      <c r="D2045" s="18" t="s">
        <v>1308</v>
      </c>
      <c r="E2045" s="10"/>
      <c r="F2045" s="10"/>
      <c r="G2045" s="10"/>
      <c r="H2045" s="10"/>
      <c r="I2045" s="10"/>
      <c r="J2045" s="10"/>
      <c r="K2045" s="10"/>
      <c r="L2045" s="10"/>
      <c r="M2045" s="10"/>
    </row>
    <row r="2046" spans="1:13" x14ac:dyDescent="0.25">
      <c r="A2046" s="10"/>
      <c r="B2046" s="10"/>
      <c r="C2046" s="9" t="s">
        <v>23</v>
      </c>
      <c r="D2046" s="25"/>
      <c r="E2046" s="9" t="s">
        <v>16</v>
      </c>
      <c r="F2046" s="12">
        <v>2</v>
      </c>
      <c r="G2046" s="13">
        <v>0</v>
      </c>
      <c r="H2046" s="13">
        <v>0</v>
      </c>
      <c r="I2046" s="13">
        <v>0</v>
      </c>
      <c r="J2046" s="11">
        <f>OR(F2046&lt;&gt;0,G2046&lt;&gt;0,H2046&lt;&gt;0,I2046&lt;&gt;0)*(F2046 + (F2046 = 0))*(G2046 + (G2046 = 0))*(H2046 + (H2046 = 0))*(I2046 + (I2046 = 0))</f>
        <v>2</v>
      </c>
      <c r="K2046" s="10"/>
      <c r="L2046" s="10"/>
      <c r="M2046" s="10"/>
    </row>
    <row r="2047" spans="1:13" x14ac:dyDescent="0.25">
      <c r="A2047" s="10"/>
      <c r="B2047" s="10"/>
      <c r="C2047" s="10"/>
      <c r="D2047" s="25"/>
      <c r="E2047" s="10"/>
      <c r="F2047" s="10"/>
      <c r="G2047" s="10"/>
      <c r="H2047" s="10"/>
      <c r="I2047" s="10"/>
      <c r="J2047" s="14" t="s">
        <v>1309</v>
      </c>
      <c r="K2047" s="15">
        <f>J2046</f>
        <v>2</v>
      </c>
      <c r="L2047" s="13">
        <v>103.68</v>
      </c>
      <c r="M2047" s="15">
        <f>ROUND(K2047*L2047,2)</f>
        <v>207.36</v>
      </c>
    </row>
    <row r="2048" spans="1:13" ht="0.95" customHeight="1" x14ac:dyDescent="0.25">
      <c r="A2048" s="16"/>
      <c r="B2048" s="16"/>
      <c r="C2048" s="16"/>
      <c r="D2048" s="26"/>
      <c r="E2048" s="16"/>
      <c r="F2048" s="16"/>
      <c r="G2048" s="16"/>
      <c r="H2048" s="16"/>
      <c r="I2048" s="16"/>
      <c r="J2048" s="16"/>
      <c r="K2048" s="16"/>
      <c r="L2048" s="16"/>
      <c r="M2048" s="16"/>
    </row>
    <row r="2049" spans="1:13" x14ac:dyDescent="0.25">
      <c r="A2049" s="8" t="s">
        <v>1310</v>
      </c>
      <c r="B2049" s="9" t="s">
        <v>19</v>
      </c>
      <c r="C2049" s="9" t="s">
        <v>141</v>
      </c>
      <c r="D2049" s="18" t="s">
        <v>1311</v>
      </c>
      <c r="E2049" s="10"/>
      <c r="F2049" s="10"/>
      <c r="G2049" s="10"/>
      <c r="H2049" s="10"/>
      <c r="I2049" s="10"/>
      <c r="J2049" s="10"/>
      <c r="K2049" s="11">
        <f>K2052</f>
        <v>9</v>
      </c>
      <c r="L2049" s="11">
        <f>L2052</f>
        <v>89.94</v>
      </c>
      <c r="M2049" s="11">
        <f>M2052</f>
        <v>809.46</v>
      </c>
    </row>
    <row r="2050" spans="1:13" ht="78.75" x14ac:dyDescent="0.25">
      <c r="A2050" s="10"/>
      <c r="B2050" s="10"/>
      <c r="C2050" s="10"/>
      <c r="D2050" s="18" t="s">
        <v>1312</v>
      </c>
      <c r="E2050" s="10"/>
      <c r="F2050" s="10"/>
      <c r="G2050" s="10"/>
      <c r="H2050" s="10"/>
      <c r="I2050" s="10"/>
      <c r="J2050" s="10"/>
      <c r="K2050" s="10"/>
      <c r="L2050" s="10"/>
      <c r="M2050" s="10"/>
    </row>
    <row r="2051" spans="1:13" x14ac:dyDescent="0.25">
      <c r="A2051" s="10"/>
      <c r="B2051" s="10"/>
      <c r="C2051" s="9" t="s">
        <v>23</v>
      </c>
      <c r="D2051" s="25"/>
      <c r="E2051" s="9" t="s">
        <v>16</v>
      </c>
      <c r="F2051" s="12">
        <v>9</v>
      </c>
      <c r="G2051" s="13">
        <v>0</v>
      </c>
      <c r="H2051" s="13">
        <v>0</v>
      </c>
      <c r="I2051" s="13">
        <v>0</v>
      </c>
      <c r="J2051" s="11">
        <f>OR(F2051&lt;&gt;0,G2051&lt;&gt;0,H2051&lt;&gt;0,I2051&lt;&gt;0)*(F2051 + (F2051 = 0))*(G2051 + (G2051 = 0))*(H2051 + (H2051 = 0))*(I2051 + (I2051 = 0))</f>
        <v>9</v>
      </c>
      <c r="K2051" s="10"/>
      <c r="L2051" s="10"/>
      <c r="M2051" s="10"/>
    </row>
    <row r="2052" spans="1:13" x14ac:dyDescent="0.25">
      <c r="A2052" s="10"/>
      <c r="B2052" s="10"/>
      <c r="C2052" s="10"/>
      <c r="D2052" s="25"/>
      <c r="E2052" s="10"/>
      <c r="F2052" s="10"/>
      <c r="G2052" s="10"/>
      <c r="H2052" s="10"/>
      <c r="I2052" s="10"/>
      <c r="J2052" s="14" t="s">
        <v>1313</v>
      </c>
      <c r="K2052" s="15">
        <f>J2051</f>
        <v>9</v>
      </c>
      <c r="L2052" s="13">
        <v>89.94</v>
      </c>
      <c r="M2052" s="15">
        <f>ROUND(K2052*L2052,2)</f>
        <v>809.46</v>
      </c>
    </row>
    <row r="2053" spans="1:13" ht="0.95" customHeight="1" x14ac:dyDescent="0.25">
      <c r="A2053" s="16"/>
      <c r="B2053" s="16"/>
      <c r="C2053" s="16"/>
      <c r="D2053" s="26"/>
      <c r="E2053" s="16"/>
      <c r="F2053" s="16"/>
      <c r="G2053" s="16"/>
      <c r="H2053" s="16"/>
      <c r="I2053" s="16"/>
      <c r="J2053" s="16"/>
      <c r="K2053" s="16"/>
      <c r="L2053" s="16"/>
      <c r="M2053" s="16"/>
    </row>
    <row r="2054" spans="1:13" x14ac:dyDescent="0.25">
      <c r="A2054" s="8" t="s">
        <v>1314</v>
      </c>
      <c r="B2054" s="9" t="s">
        <v>19</v>
      </c>
      <c r="C2054" s="9" t="s">
        <v>141</v>
      </c>
      <c r="D2054" s="18" t="s">
        <v>1315</v>
      </c>
      <c r="E2054" s="10"/>
      <c r="F2054" s="10"/>
      <c r="G2054" s="10"/>
      <c r="H2054" s="10"/>
      <c r="I2054" s="10"/>
      <c r="J2054" s="10"/>
      <c r="K2054" s="11">
        <f>K2057</f>
        <v>25</v>
      </c>
      <c r="L2054" s="11">
        <f>L2057</f>
        <v>89.94</v>
      </c>
      <c r="M2054" s="11">
        <f>M2057</f>
        <v>2248.5</v>
      </c>
    </row>
    <row r="2055" spans="1:13" ht="78.75" x14ac:dyDescent="0.25">
      <c r="A2055" s="10"/>
      <c r="B2055" s="10"/>
      <c r="C2055" s="10"/>
      <c r="D2055" s="18" t="s">
        <v>1316</v>
      </c>
      <c r="E2055" s="10"/>
      <c r="F2055" s="10"/>
      <c r="G2055" s="10"/>
      <c r="H2055" s="10"/>
      <c r="I2055" s="10"/>
      <c r="J2055" s="10"/>
      <c r="K2055" s="10"/>
      <c r="L2055" s="10"/>
      <c r="M2055" s="10"/>
    </row>
    <row r="2056" spans="1:13" x14ac:dyDescent="0.25">
      <c r="A2056" s="10"/>
      <c r="B2056" s="10"/>
      <c r="C2056" s="9" t="s">
        <v>23</v>
      </c>
      <c r="D2056" s="25"/>
      <c r="E2056" s="9" t="s">
        <v>16</v>
      </c>
      <c r="F2056" s="12">
        <v>25</v>
      </c>
      <c r="G2056" s="13">
        <v>0</v>
      </c>
      <c r="H2056" s="13">
        <v>0</v>
      </c>
      <c r="I2056" s="13">
        <v>0</v>
      </c>
      <c r="J2056" s="11">
        <f>OR(F2056&lt;&gt;0,G2056&lt;&gt;0,H2056&lt;&gt;0,I2056&lt;&gt;0)*(F2056 + (F2056 = 0))*(G2056 + (G2056 = 0))*(H2056 + (H2056 = 0))*(I2056 + (I2056 = 0))</f>
        <v>25</v>
      </c>
      <c r="K2056" s="10"/>
      <c r="L2056" s="10"/>
      <c r="M2056" s="10"/>
    </row>
    <row r="2057" spans="1:13" x14ac:dyDescent="0.25">
      <c r="A2057" s="10"/>
      <c r="B2057" s="10"/>
      <c r="C2057" s="10"/>
      <c r="D2057" s="25"/>
      <c r="E2057" s="10"/>
      <c r="F2057" s="10"/>
      <c r="G2057" s="10"/>
      <c r="H2057" s="10"/>
      <c r="I2057" s="10"/>
      <c r="J2057" s="14" t="s">
        <v>1317</v>
      </c>
      <c r="K2057" s="15">
        <f>J2056</f>
        <v>25</v>
      </c>
      <c r="L2057" s="13">
        <v>89.94</v>
      </c>
      <c r="M2057" s="15">
        <f>ROUND(K2057*L2057,2)</f>
        <v>2248.5</v>
      </c>
    </row>
    <row r="2058" spans="1:13" ht="0.95" customHeight="1" x14ac:dyDescent="0.25">
      <c r="A2058" s="16"/>
      <c r="B2058" s="16"/>
      <c r="C2058" s="16"/>
      <c r="D2058" s="26"/>
      <c r="E2058" s="16"/>
      <c r="F2058" s="16"/>
      <c r="G2058" s="16"/>
      <c r="H2058" s="16"/>
      <c r="I2058" s="16"/>
      <c r="J2058" s="16"/>
      <c r="K2058" s="16"/>
      <c r="L2058" s="16"/>
      <c r="M2058" s="16"/>
    </row>
    <row r="2059" spans="1:13" x14ac:dyDescent="0.25">
      <c r="A2059" s="8" t="s">
        <v>1318</v>
      </c>
      <c r="B2059" s="9" t="s">
        <v>19</v>
      </c>
      <c r="C2059" s="9" t="s">
        <v>141</v>
      </c>
      <c r="D2059" s="18" t="s">
        <v>1319</v>
      </c>
      <c r="E2059" s="10"/>
      <c r="F2059" s="10"/>
      <c r="G2059" s="10"/>
      <c r="H2059" s="10"/>
      <c r="I2059" s="10"/>
      <c r="J2059" s="10"/>
      <c r="K2059" s="11">
        <f>K2062</f>
        <v>1</v>
      </c>
      <c r="L2059" s="11">
        <f>L2062</f>
        <v>120.28</v>
      </c>
      <c r="M2059" s="11">
        <f>M2062</f>
        <v>120.28</v>
      </c>
    </row>
    <row r="2060" spans="1:13" ht="90" x14ac:dyDescent="0.25">
      <c r="A2060" s="10"/>
      <c r="B2060" s="10"/>
      <c r="C2060" s="10"/>
      <c r="D2060" s="18" t="s">
        <v>1320</v>
      </c>
      <c r="E2060" s="10"/>
      <c r="F2060" s="10"/>
      <c r="G2060" s="10"/>
      <c r="H2060" s="10"/>
      <c r="I2060" s="10"/>
      <c r="J2060" s="10"/>
      <c r="K2060" s="10"/>
      <c r="L2060" s="10"/>
      <c r="M2060" s="10"/>
    </row>
    <row r="2061" spans="1:13" x14ac:dyDescent="0.25">
      <c r="A2061" s="10"/>
      <c r="B2061" s="10"/>
      <c r="C2061" s="9" t="s">
        <v>23</v>
      </c>
      <c r="D2061" s="25"/>
      <c r="E2061" s="9" t="s">
        <v>16</v>
      </c>
      <c r="F2061" s="12">
        <v>1</v>
      </c>
      <c r="G2061" s="13">
        <v>0</v>
      </c>
      <c r="H2061" s="13">
        <v>0</v>
      </c>
      <c r="I2061" s="13">
        <v>0</v>
      </c>
      <c r="J2061" s="11">
        <f>OR(F2061&lt;&gt;0,G2061&lt;&gt;0,H2061&lt;&gt;0,I2061&lt;&gt;0)*(F2061 + (F2061 = 0))*(G2061 + (G2061 = 0))*(H2061 + (H2061 = 0))*(I2061 + (I2061 = 0))</f>
        <v>1</v>
      </c>
      <c r="K2061" s="10"/>
      <c r="L2061" s="10"/>
      <c r="M2061" s="10"/>
    </row>
    <row r="2062" spans="1:13" x14ac:dyDescent="0.25">
      <c r="A2062" s="10"/>
      <c r="B2062" s="10"/>
      <c r="C2062" s="10"/>
      <c r="D2062" s="25"/>
      <c r="E2062" s="10"/>
      <c r="F2062" s="10"/>
      <c r="G2062" s="10"/>
      <c r="H2062" s="10"/>
      <c r="I2062" s="10"/>
      <c r="J2062" s="14" t="s">
        <v>1321</v>
      </c>
      <c r="K2062" s="15">
        <f>J2061</f>
        <v>1</v>
      </c>
      <c r="L2062" s="13">
        <v>120.28</v>
      </c>
      <c r="M2062" s="15">
        <f>ROUND(K2062*L2062,2)</f>
        <v>120.28</v>
      </c>
    </row>
    <row r="2063" spans="1:13" ht="0.95" customHeight="1" x14ac:dyDescent="0.25">
      <c r="A2063" s="16"/>
      <c r="B2063" s="16"/>
      <c r="C2063" s="16"/>
      <c r="D2063" s="26"/>
      <c r="E2063" s="16"/>
      <c r="F2063" s="16"/>
      <c r="G2063" s="16"/>
      <c r="H2063" s="16"/>
      <c r="I2063" s="16"/>
      <c r="J2063" s="16"/>
      <c r="K2063" s="16"/>
      <c r="L2063" s="16"/>
      <c r="M2063" s="16"/>
    </row>
    <row r="2064" spans="1:13" x14ac:dyDescent="0.25">
      <c r="A2064" s="8" t="s">
        <v>1322</v>
      </c>
      <c r="B2064" s="9" t="s">
        <v>19</v>
      </c>
      <c r="C2064" s="9" t="s">
        <v>141</v>
      </c>
      <c r="D2064" s="18" t="s">
        <v>1323</v>
      </c>
      <c r="E2064" s="10"/>
      <c r="F2064" s="10"/>
      <c r="G2064" s="10"/>
      <c r="H2064" s="10"/>
      <c r="I2064" s="10"/>
      <c r="J2064" s="10"/>
      <c r="K2064" s="11">
        <f>K2067</f>
        <v>2</v>
      </c>
      <c r="L2064" s="11">
        <f>L2067</f>
        <v>108.94</v>
      </c>
      <c r="M2064" s="11">
        <f>M2067</f>
        <v>217.88</v>
      </c>
    </row>
    <row r="2065" spans="1:13" ht="90" x14ac:dyDescent="0.25">
      <c r="A2065" s="10"/>
      <c r="B2065" s="10"/>
      <c r="C2065" s="10"/>
      <c r="D2065" s="18" t="s">
        <v>1324</v>
      </c>
      <c r="E2065" s="10"/>
      <c r="F2065" s="10"/>
      <c r="G2065" s="10"/>
      <c r="H2065" s="10"/>
      <c r="I2065" s="10"/>
      <c r="J2065" s="10"/>
      <c r="K2065" s="10"/>
      <c r="L2065" s="10"/>
      <c r="M2065" s="10"/>
    </row>
    <row r="2066" spans="1:13" x14ac:dyDescent="0.25">
      <c r="A2066" s="10"/>
      <c r="B2066" s="10"/>
      <c r="C2066" s="9" t="s">
        <v>23</v>
      </c>
      <c r="D2066" s="25"/>
      <c r="E2066" s="9" t="s">
        <v>16</v>
      </c>
      <c r="F2066" s="12">
        <v>2</v>
      </c>
      <c r="G2066" s="13">
        <v>0</v>
      </c>
      <c r="H2066" s="13">
        <v>0</v>
      </c>
      <c r="I2066" s="13">
        <v>0</v>
      </c>
      <c r="J2066" s="11">
        <f>OR(F2066&lt;&gt;0,G2066&lt;&gt;0,H2066&lt;&gt;0,I2066&lt;&gt;0)*(F2066 + (F2066 = 0))*(G2066 + (G2066 = 0))*(H2066 + (H2066 = 0))*(I2066 + (I2066 = 0))</f>
        <v>2</v>
      </c>
      <c r="K2066" s="10"/>
      <c r="L2066" s="10"/>
      <c r="M2066" s="10"/>
    </row>
    <row r="2067" spans="1:13" x14ac:dyDescent="0.25">
      <c r="A2067" s="10"/>
      <c r="B2067" s="10"/>
      <c r="C2067" s="10"/>
      <c r="D2067" s="25"/>
      <c r="E2067" s="10"/>
      <c r="F2067" s="10"/>
      <c r="G2067" s="10"/>
      <c r="H2067" s="10"/>
      <c r="I2067" s="10"/>
      <c r="J2067" s="14" t="s">
        <v>1325</v>
      </c>
      <c r="K2067" s="15">
        <f>J2066</f>
        <v>2</v>
      </c>
      <c r="L2067" s="13">
        <v>108.94</v>
      </c>
      <c r="M2067" s="15">
        <f>ROUND(K2067*L2067,2)</f>
        <v>217.88</v>
      </c>
    </row>
    <row r="2068" spans="1:13" ht="0.95" customHeight="1" x14ac:dyDescent="0.25">
      <c r="A2068" s="16"/>
      <c r="B2068" s="16"/>
      <c r="C2068" s="16"/>
      <c r="D2068" s="26"/>
      <c r="E2068" s="16"/>
      <c r="F2068" s="16"/>
      <c r="G2068" s="16"/>
      <c r="H2068" s="16"/>
      <c r="I2068" s="16"/>
      <c r="J2068" s="16"/>
      <c r="K2068" s="16"/>
      <c r="L2068" s="16"/>
      <c r="M2068" s="16"/>
    </row>
    <row r="2069" spans="1:13" x14ac:dyDescent="0.25">
      <c r="A2069" s="8" t="s">
        <v>1326</v>
      </c>
      <c r="B2069" s="9" t="s">
        <v>19</v>
      </c>
      <c r="C2069" s="9" t="s">
        <v>141</v>
      </c>
      <c r="D2069" s="18" t="s">
        <v>1327</v>
      </c>
      <c r="E2069" s="10"/>
      <c r="F2069" s="10"/>
      <c r="G2069" s="10"/>
      <c r="H2069" s="10"/>
      <c r="I2069" s="10"/>
      <c r="J2069" s="10"/>
      <c r="K2069" s="11">
        <f>K2072</f>
        <v>1</v>
      </c>
      <c r="L2069" s="11">
        <f>L2072</f>
        <v>127.36</v>
      </c>
      <c r="M2069" s="11">
        <f>M2072</f>
        <v>127.36</v>
      </c>
    </row>
    <row r="2070" spans="1:13" ht="90" x14ac:dyDescent="0.25">
      <c r="A2070" s="10"/>
      <c r="B2070" s="10"/>
      <c r="C2070" s="10"/>
      <c r="D2070" s="18" t="s">
        <v>1328</v>
      </c>
      <c r="E2070" s="10"/>
      <c r="F2070" s="10"/>
      <c r="G2070" s="10"/>
      <c r="H2070" s="10"/>
      <c r="I2070" s="10"/>
      <c r="J2070" s="10"/>
      <c r="K2070" s="10"/>
      <c r="L2070" s="10"/>
      <c r="M2070" s="10"/>
    </row>
    <row r="2071" spans="1:13" x14ac:dyDescent="0.25">
      <c r="A2071" s="10"/>
      <c r="B2071" s="10"/>
      <c r="C2071" s="9" t="s">
        <v>23</v>
      </c>
      <c r="D2071" s="25"/>
      <c r="E2071" s="9" t="s">
        <v>16</v>
      </c>
      <c r="F2071" s="12">
        <v>1</v>
      </c>
      <c r="G2071" s="13">
        <v>0</v>
      </c>
      <c r="H2071" s="13">
        <v>0</v>
      </c>
      <c r="I2071" s="13">
        <v>0</v>
      </c>
      <c r="J2071" s="11">
        <f>OR(F2071&lt;&gt;0,G2071&lt;&gt;0,H2071&lt;&gt;0,I2071&lt;&gt;0)*(F2071 + (F2071 = 0))*(G2071 + (G2071 = 0))*(H2071 + (H2071 = 0))*(I2071 + (I2071 = 0))</f>
        <v>1</v>
      </c>
      <c r="K2071" s="10"/>
      <c r="L2071" s="10"/>
      <c r="M2071" s="10"/>
    </row>
    <row r="2072" spans="1:13" x14ac:dyDescent="0.25">
      <c r="A2072" s="10"/>
      <c r="B2072" s="10"/>
      <c r="C2072" s="10"/>
      <c r="D2072" s="25"/>
      <c r="E2072" s="10"/>
      <c r="F2072" s="10"/>
      <c r="G2072" s="10"/>
      <c r="H2072" s="10"/>
      <c r="I2072" s="10"/>
      <c r="J2072" s="14" t="s">
        <v>1329</v>
      </c>
      <c r="K2072" s="15">
        <f>J2071</f>
        <v>1</v>
      </c>
      <c r="L2072" s="13">
        <v>127.36</v>
      </c>
      <c r="M2072" s="15">
        <f>ROUND(K2072*L2072,2)</f>
        <v>127.36</v>
      </c>
    </row>
    <row r="2073" spans="1:13" ht="0.95" customHeight="1" x14ac:dyDescent="0.25">
      <c r="A2073" s="16"/>
      <c r="B2073" s="16"/>
      <c r="C2073" s="16"/>
      <c r="D2073" s="26"/>
      <c r="E2073" s="16"/>
      <c r="F2073" s="16"/>
      <c r="G2073" s="16"/>
      <c r="H2073" s="16"/>
      <c r="I2073" s="16"/>
      <c r="J2073" s="16"/>
      <c r="K2073" s="16"/>
      <c r="L2073" s="16"/>
      <c r="M2073" s="16"/>
    </row>
    <row r="2074" spans="1:13" x14ac:dyDescent="0.25">
      <c r="A2074" s="8" t="s">
        <v>1330</v>
      </c>
      <c r="B2074" s="9" t="s">
        <v>19</v>
      </c>
      <c r="C2074" s="9" t="s">
        <v>141</v>
      </c>
      <c r="D2074" s="18" t="s">
        <v>1331</v>
      </c>
      <c r="E2074" s="10"/>
      <c r="F2074" s="10"/>
      <c r="G2074" s="10"/>
      <c r="H2074" s="10"/>
      <c r="I2074" s="10"/>
      <c r="J2074" s="10"/>
      <c r="K2074" s="11">
        <f>K2077</f>
        <v>1</v>
      </c>
      <c r="L2074" s="11">
        <f>L2077</f>
        <v>126.29</v>
      </c>
      <c r="M2074" s="11">
        <f>M2077</f>
        <v>126.29</v>
      </c>
    </row>
    <row r="2075" spans="1:13" ht="90" x14ac:dyDescent="0.25">
      <c r="A2075" s="10"/>
      <c r="B2075" s="10"/>
      <c r="C2075" s="10"/>
      <c r="D2075" s="18" t="s">
        <v>1320</v>
      </c>
      <c r="E2075" s="10"/>
      <c r="F2075" s="10"/>
      <c r="G2075" s="10"/>
      <c r="H2075" s="10"/>
      <c r="I2075" s="10"/>
      <c r="J2075" s="10"/>
      <c r="K2075" s="10"/>
      <c r="L2075" s="10"/>
      <c r="M2075" s="10"/>
    </row>
    <row r="2076" spans="1:13" x14ac:dyDescent="0.25">
      <c r="A2076" s="10"/>
      <c r="B2076" s="10"/>
      <c r="C2076" s="9" t="s">
        <v>23</v>
      </c>
      <c r="D2076" s="25"/>
      <c r="E2076" s="9" t="s">
        <v>16</v>
      </c>
      <c r="F2076" s="12">
        <v>1</v>
      </c>
      <c r="G2076" s="13">
        <v>0</v>
      </c>
      <c r="H2076" s="13">
        <v>0</v>
      </c>
      <c r="I2076" s="13">
        <v>0</v>
      </c>
      <c r="J2076" s="11">
        <f>OR(F2076&lt;&gt;0,G2076&lt;&gt;0,H2076&lt;&gt;0,I2076&lt;&gt;0)*(F2076 + (F2076 = 0))*(G2076 + (G2076 = 0))*(H2076 + (H2076 = 0))*(I2076 + (I2076 = 0))</f>
        <v>1</v>
      </c>
      <c r="K2076" s="10"/>
      <c r="L2076" s="10"/>
      <c r="M2076" s="10"/>
    </row>
    <row r="2077" spans="1:13" x14ac:dyDescent="0.25">
      <c r="A2077" s="10"/>
      <c r="B2077" s="10"/>
      <c r="C2077" s="10"/>
      <c r="D2077" s="25"/>
      <c r="E2077" s="10"/>
      <c r="F2077" s="10"/>
      <c r="G2077" s="10"/>
      <c r="H2077" s="10"/>
      <c r="I2077" s="10"/>
      <c r="J2077" s="14" t="s">
        <v>1332</v>
      </c>
      <c r="K2077" s="15">
        <f>J2076</f>
        <v>1</v>
      </c>
      <c r="L2077" s="13">
        <v>126.29</v>
      </c>
      <c r="M2077" s="15">
        <f>ROUND(K2077*L2077,2)</f>
        <v>126.29</v>
      </c>
    </row>
    <row r="2078" spans="1:13" ht="0.95" customHeight="1" x14ac:dyDescent="0.25">
      <c r="A2078" s="16"/>
      <c r="B2078" s="16"/>
      <c r="C2078" s="16"/>
      <c r="D2078" s="26"/>
      <c r="E2078" s="16"/>
      <c r="F2078" s="16"/>
      <c r="G2078" s="16"/>
      <c r="H2078" s="16"/>
      <c r="I2078" s="16"/>
      <c r="J2078" s="16"/>
      <c r="K2078" s="16"/>
      <c r="L2078" s="16"/>
      <c r="M2078" s="16"/>
    </row>
    <row r="2079" spans="1:13" x14ac:dyDescent="0.25">
      <c r="A2079" s="8" t="s">
        <v>1333</v>
      </c>
      <c r="B2079" s="9" t="s">
        <v>19</v>
      </c>
      <c r="C2079" s="9" t="s">
        <v>141</v>
      </c>
      <c r="D2079" s="18" t="s">
        <v>1334</v>
      </c>
      <c r="E2079" s="10"/>
      <c r="F2079" s="10"/>
      <c r="G2079" s="10"/>
      <c r="H2079" s="10"/>
      <c r="I2079" s="10"/>
      <c r="J2079" s="10"/>
      <c r="K2079" s="11">
        <f>K2082</f>
        <v>1</v>
      </c>
      <c r="L2079" s="11">
        <f>L2082</f>
        <v>126.29</v>
      </c>
      <c r="M2079" s="11">
        <f>M2082</f>
        <v>126.29</v>
      </c>
    </row>
    <row r="2080" spans="1:13" ht="90" x14ac:dyDescent="0.25">
      <c r="A2080" s="10"/>
      <c r="B2080" s="10"/>
      <c r="C2080" s="10"/>
      <c r="D2080" s="18" t="s">
        <v>1335</v>
      </c>
      <c r="E2080" s="10"/>
      <c r="F2080" s="10"/>
      <c r="G2080" s="10"/>
      <c r="H2080" s="10"/>
      <c r="I2080" s="10"/>
      <c r="J2080" s="10"/>
      <c r="K2080" s="10"/>
      <c r="L2080" s="10"/>
      <c r="M2080" s="10"/>
    </row>
    <row r="2081" spans="1:13" x14ac:dyDescent="0.25">
      <c r="A2081" s="10"/>
      <c r="B2081" s="10"/>
      <c r="C2081" s="9" t="s">
        <v>23</v>
      </c>
      <c r="D2081" s="25"/>
      <c r="E2081" s="9" t="s">
        <v>16</v>
      </c>
      <c r="F2081" s="12">
        <v>1</v>
      </c>
      <c r="G2081" s="13">
        <v>0</v>
      </c>
      <c r="H2081" s="13">
        <v>0</v>
      </c>
      <c r="I2081" s="13">
        <v>0</v>
      </c>
      <c r="J2081" s="11">
        <f>OR(F2081&lt;&gt;0,G2081&lt;&gt;0,H2081&lt;&gt;0,I2081&lt;&gt;0)*(F2081 + (F2081 = 0))*(G2081 + (G2081 = 0))*(H2081 + (H2081 = 0))*(I2081 + (I2081 = 0))</f>
        <v>1</v>
      </c>
      <c r="K2081" s="10"/>
      <c r="L2081" s="10"/>
      <c r="M2081" s="10"/>
    </row>
    <row r="2082" spans="1:13" x14ac:dyDescent="0.25">
      <c r="A2082" s="10"/>
      <c r="B2082" s="10"/>
      <c r="C2082" s="10"/>
      <c r="D2082" s="25"/>
      <c r="E2082" s="10"/>
      <c r="F2082" s="10"/>
      <c r="G2082" s="10"/>
      <c r="H2082" s="10"/>
      <c r="I2082" s="10"/>
      <c r="J2082" s="14" t="s">
        <v>1336</v>
      </c>
      <c r="K2082" s="15">
        <f>J2081</f>
        <v>1</v>
      </c>
      <c r="L2082" s="13">
        <v>126.29</v>
      </c>
      <c r="M2082" s="15">
        <f>ROUND(K2082*L2082,2)</f>
        <v>126.29</v>
      </c>
    </row>
    <row r="2083" spans="1:13" ht="0.95" customHeight="1" x14ac:dyDescent="0.25">
      <c r="A2083" s="16"/>
      <c r="B2083" s="16"/>
      <c r="C2083" s="16"/>
      <c r="D2083" s="26"/>
      <c r="E2083" s="16"/>
      <c r="F2083" s="16"/>
      <c r="G2083" s="16"/>
      <c r="H2083" s="16"/>
      <c r="I2083" s="16"/>
      <c r="J2083" s="16"/>
      <c r="K2083" s="16"/>
      <c r="L2083" s="16"/>
      <c r="M2083" s="16"/>
    </row>
    <row r="2084" spans="1:13" x14ac:dyDescent="0.25">
      <c r="A2084" s="8" t="s">
        <v>1337</v>
      </c>
      <c r="B2084" s="9" t="s">
        <v>19</v>
      </c>
      <c r="C2084" s="9" t="s">
        <v>141</v>
      </c>
      <c r="D2084" s="18" t="s">
        <v>1338</v>
      </c>
      <c r="E2084" s="10"/>
      <c r="F2084" s="10"/>
      <c r="G2084" s="10"/>
      <c r="H2084" s="10"/>
      <c r="I2084" s="10"/>
      <c r="J2084" s="10"/>
      <c r="K2084" s="11">
        <f>K2087</f>
        <v>2</v>
      </c>
      <c r="L2084" s="11">
        <f>L2087</f>
        <v>131.72</v>
      </c>
      <c r="M2084" s="11">
        <f>M2087</f>
        <v>263.44</v>
      </c>
    </row>
    <row r="2085" spans="1:13" ht="90" x14ac:dyDescent="0.25">
      <c r="A2085" s="10"/>
      <c r="B2085" s="10"/>
      <c r="C2085" s="10"/>
      <c r="D2085" s="18" t="s">
        <v>1339</v>
      </c>
      <c r="E2085" s="10"/>
      <c r="F2085" s="10"/>
      <c r="G2085" s="10"/>
      <c r="H2085" s="10"/>
      <c r="I2085" s="10"/>
      <c r="J2085" s="10"/>
      <c r="K2085" s="10"/>
      <c r="L2085" s="10"/>
      <c r="M2085" s="10"/>
    </row>
    <row r="2086" spans="1:13" x14ac:dyDescent="0.25">
      <c r="A2086" s="10"/>
      <c r="B2086" s="10"/>
      <c r="C2086" s="9" t="s">
        <v>23</v>
      </c>
      <c r="D2086" s="25"/>
      <c r="E2086" s="9" t="s">
        <v>16</v>
      </c>
      <c r="F2086" s="12">
        <v>2</v>
      </c>
      <c r="G2086" s="13">
        <v>0</v>
      </c>
      <c r="H2086" s="13">
        <v>0</v>
      </c>
      <c r="I2086" s="13">
        <v>0</v>
      </c>
      <c r="J2086" s="11">
        <f>OR(F2086&lt;&gt;0,G2086&lt;&gt;0,H2086&lt;&gt;0,I2086&lt;&gt;0)*(F2086 + (F2086 = 0))*(G2086 + (G2086 = 0))*(H2086 + (H2086 = 0))*(I2086 + (I2086 = 0))</f>
        <v>2</v>
      </c>
      <c r="K2086" s="10"/>
      <c r="L2086" s="10"/>
      <c r="M2086" s="10"/>
    </row>
    <row r="2087" spans="1:13" x14ac:dyDescent="0.25">
      <c r="A2087" s="10"/>
      <c r="B2087" s="10"/>
      <c r="C2087" s="10"/>
      <c r="D2087" s="25"/>
      <c r="E2087" s="10"/>
      <c r="F2087" s="10"/>
      <c r="G2087" s="10"/>
      <c r="H2087" s="10"/>
      <c r="I2087" s="10"/>
      <c r="J2087" s="14" t="s">
        <v>1340</v>
      </c>
      <c r="K2087" s="15">
        <f>J2086</f>
        <v>2</v>
      </c>
      <c r="L2087" s="13">
        <v>131.72</v>
      </c>
      <c r="M2087" s="15">
        <f>ROUND(K2087*L2087,2)</f>
        <v>263.44</v>
      </c>
    </row>
    <row r="2088" spans="1:13" ht="0.95" customHeight="1" x14ac:dyDescent="0.25">
      <c r="A2088" s="16"/>
      <c r="B2088" s="16"/>
      <c r="C2088" s="16"/>
      <c r="D2088" s="26"/>
      <c r="E2088" s="16"/>
      <c r="F2088" s="16"/>
      <c r="G2088" s="16"/>
      <c r="H2088" s="16"/>
      <c r="I2088" s="16"/>
      <c r="J2088" s="16"/>
      <c r="K2088" s="16"/>
      <c r="L2088" s="16"/>
      <c r="M2088" s="16"/>
    </row>
    <row r="2089" spans="1:13" x14ac:dyDescent="0.25">
      <c r="A2089" s="8" t="s">
        <v>1341</v>
      </c>
      <c r="B2089" s="9" t="s">
        <v>19</v>
      </c>
      <c r="C2089" s="9" t="s">
        <v>141</v>
      </c>
      <c r="D2089" s="18" t="s">
        <v>1342</v>
      </c>
      <c r="E2089" s="10"/>
      <c r="F2089" s="10"/>
      <c r="G2089" s="10"/>
      <c r="H2089" s="10"/>
      <c r="I2089" s="10"/>
      <c r="J2089" s="10"/>
      <c r="K2089" s="11">
        <f>K2092</f>
        <v>4</v>
      </c>
      <c r="L2089" s="11">
        <f>L2092</f>
        <v>133.86000000000001</v>
      </c>
      <c r="M2089" s="11">
        <f>M2092</f>
        <v>535.44000000000005</v>
      </c>
    </row>
    <row r="2090" spans="1:13" ht="90" x14ac:dyDescent="0.25">
      <c r="A2090" s="10"/>
      <c r="B2090" s="10"/>
      <c r="C2090" s="10"/>
      <c r="D2090" s="18" t="s">
        <v>1343</v>
      </c>
      <c r="E2090" s="10"/>
      <c r="F2090" s="10"/>
      <c r="G2090" s="10"/>
      <c r="H2090" s="10"/>
      <c r="I2090" s="10"/>
      <c r="J2090" s="10"/>
      <c r="K2090" s="10"/>
      <c r="L2090" s="10"/>
      <c r="M2090" s="10"/>
    </row>
    <row r="2091" spans="1:13" x14ac:dyDescent="0.25">
      <c r="A2091" s="10"/>
      <c r="B2091" s="10"/>
      <c r="C2091" s="9" t="s">
        <v>23</v>
      </c>
      <c r="D2091" s="25"/>
      <c r="E2091" s="9" t="s">
        <v>16</v>
      </c>
      <c r="F2091" s="12">
        <v>4</v>
      </c>
      <c r="G2091" s="13">
        <v>0</v>
      </c>
      <c r="H2091" s="13">
        <v>0</v>
      </c>
      <c r="I2091" s="13">
        <v>0</v>
      </c>
      <c r="J2091" s="11">
        <f>OR(F2091&lt;&gt;0,G2091&lt;&gt;0,H2091&lt;&gt;0,I2091&lt;&gt;0)*(F2091 + (F2091 = 0))*(G2091 + (G2091 = 0))*(H2091 + (H2091 = 0))*(I2091 + (I2091 = 0))</f>
        <v>4</v>
      </c>
      <c r="K2091" s="10"/>
      <c r="L2091" s="10"/>
      <c r="M2091" s="10"/>
    </row>
    <row r="2092" spans="1:13" x14ac:dyDescent="0.25">
      <c r="A2092" s="10"/>
      <c r="B2092" s="10"/>
      <c r="C2092" s="10"/>
      <c r="D2092" s="25"/>
      <c r="E2092" s="10"/>
      <c r="F2092" s="10"/>
      <c r="G2092" s="10"/>
      <c r="H2092" s="10"/>
      <c r="I2092" s="10"/>
      <c r="J2092" s="14" t="s">
        <v>1344</v>
      </c>
      <c r="K2092" s="15">
        <f>J2091</f>
        <v>4</v>
      </c>
      <c r="L2092" s="13">
        <v>133.86000000000001</v>
      </c>
      <c r="M2092" s="15">
        <f>ROUND(K2092*L2092,2)</f>
        <v>535.44000000000005</v>
      </c>
    </row>
    <row r="2093" spans="1:13" ht="0.95" customHeight="1" x14ac:dyDescent="0.25">
      <c r="A2093" s="16"/>
      <c r="B2093" s="16"/>
      <c r="C2093" s="16"/>
      <c r="D2093" s="26"/>
      <c r="E2093" s="16"/>
      <c r="F2093" s="16"/>
      <c r="G2093" s="16"/>
      <c r="H2093" s="16"/>
      <c r="I2093" s="16"/>
      <c r="J2093" s="16"/>
      <c r="K2093" s="16"/>
      <c r="L2093" s="16"/>
      <c r="M2093" s="16"/>
    </row>
    <row r="2094" spans="1:13" x14ac:dyDescent="0.25">
      <c r="A2094" s="8" t="s">
        <v>1345</v>
      </c>
      <c r="B2094" s="9" t="s">
        <v>19</v>
      </c>
      <c r="C2094" s="9" t="s">
        <v>141</v>
      </c>
      <c r="D2094" s="18" t="s">
        <v>1346</v>
      </c>
      <c r="E2094" s="10"/>
      <c r="F2094" s="10"/>
      <c r="G2094" s="10"/>
      <c r="H2094" s="10"/>
      <c r="I2094" s="10"/>
      <c r="J2094" s="10"/>
      <c r="K2094" s="11">
        <f>K2097</f>
        <v>6</v>
      </c>
      <c r="L2094" s="11">
        <f>L2097</f>
        <v>120.28</v>
      </c>
      <c r="M2094" s="11">
        <f>M2097</f>
        <v>721.68</v>
      </c>
    </row>
    <row r="2095" spans="1:13" ht="90" x14ac:dyDescent="0.25">
      <c r="A2095" s="10"/>
      <c r="B2095" s="10"/>
      <c r="C2095" s="10"/>
      <c r="D2095" s="18" t="s">
        <v>1347</v>
      </c>
      <c r="E2095" s="10"/>
      <c r="F2095" s="10"/>
      <c r="G2095" s="10"/>
      <c r="H2095" s="10"/>
      <c r="I2095" s="10"/>
      <c r="J2095" s="10"/>
      <c r="K2095" s="10"/>
      <c r="L2095" s="10"/>
      <c r="M2095" s="10"/>
    </row>
    <row r="2096" spans="1:13" x14ac:dyDescent="0.25">
      <c r="A2096" s="10"/>
      <c r="B2096" s="10"/>
      <c r="C2096" s="9" t="s">
        <v>23</v>
      </c>
      <c r="D2096" s="25"/>
      <c r="E2096" s="9" t="s">
        <v>16</v>
      </c>
      <c r="F2096" s="12">
        <v>6</v>
      </c>
      <c r="G2096" s="13">
        <v>0</v>
      </c>
      <c r="H2096" s="13">
        <v>0</v>
      </c>
      <c r="I2096" s="13">
        <v>0</v>
      </c>
      <c r="J2096" s="11">
        <f>OR(F2096&lt;&gt;0,G2096&lt;&gt;0,H2096&lt;&gt;0,I2096&lt;&gt;0)*(F2096 + (F2096 = 0))*(G2096 + (G2096 = 0))*(H2096 + (H2096 = 0))*(I2096 + (I2096 = 0))</f>
        <v>6</v>
      </c>
      <c r="K2096" s="10"/>
      <c r="L2096" s="10"/>
      <c r="M2096" s="10"/>
    </row>
    <row r="2097" spans="1:13" x14ac:dyDescent="0.25">
      <c r="A2097" s="10"/>
      <c r="B2097" s="10"/>
      <c r="C2097" s="10"/>
      <c r="D2097" s="25"/>
      <c r="E2097" s="10"/>
      <c r="F2097" s="10"/>
      <c r="G2097" s="10"/>
      <c r="H2097" s="10"/>
      <c r="I2097" s="10"/>
      <c r="J2097" s="14" t="s">
        <v>1348</v>
      </c>
      <c r="K2097" s="15">
        <f>J2096</f>
        <v>6</v>
      </c>
      <c r="L2097" s="13">
        <v>120.28</v>
      </c>
      <c r="M2097" s="15">
        <f>ROUND(K2097*L2097,2)</f>
        <v>721.68</v>
      </c>
    </row>
    <row r="2098" spans="1:13" ht="0.95" customHeight="1" x14ac:dyDescent="0.25">
      <c r="A2098" s="16"/>
      <c r="B2098" s="16"/>
      <c r="C2098" s="16"/>
      <c r="D2098" s="26"/>
      <c r="E2098" s="16"/>
      <c r="F2098" s="16"/>
      <c r="G2098" s="16"/>
      <c r="H2098" s="16"/>
      <c r="I2098" s="16"/>
      <c r="J2098" s="16"/>
      <c r="K2098" s="16"/>
      <c r="L2098" s="16"/>
      <c r="M2098" s="16"/>
    </row>
    <row r="2099" spans="1:13" x14ac:dyDescent="0.25">
      <c r="A2099" s="8" t="s">
        <v>1349</v>
      </c>
      <c r="B2099" s="9" t="s">
        <v>19</v>
      </c>
      <c r="C2099" s="9" t="s">
        <v>141</v>
      </c>
      <c r="D2099" s="18" t="s">
        <v>1350</v>
      </c>
      <c r="E2099" s="10"/>
      <c r="F2099" s="10"/>
      <c r="G2099" s="10"/>
      <c r="H2099" s="10"/>
      <c r="I2099" s="10"/>
      <c r="J2099" s="10"/>
      <c r="K2099" s="11">
        <f>K2102</f>
        <v>14</v>
      </c>
      <c r="L2099" s="11">
        <f>L2102</f>
        <v>12.95</v>
      </c>
      <c r="M2099" s="11">
        <f>M2102</f>
        <v>181.3</v>
      </c>
    </row>
    <row r="2100" spans="1:13" ht="78.75" x14ac:dyDescent="0.25">
      <c r="A2100" s="10"/>
      <c r="B2100" s="10"/>
      <c r="C2100" s="10"/>
      <c r="D2100" s="18" t="s">
        <v>1351</v>
      </c>
      <c r="E2100" s="10"/>
      <c r="F2100" s="10"/>
      <c r="G2100" s="10"/>
      <c r="H2100" s="10"/>
      <c r="I2100" s="10"/>
      <c r="J2100" s="10"/>
      <c r="K2100" s="10"/>
      <c r="L2100" s="10"/>
      <c r="M2100" s="10"/>
    </row>
    <row r="2101" spans="1:13" x14ac:dyDescent="0.25">
      <c r="A2101" s="10"/>
      <c r="B2101" s="10"/>
      <c r="C2101" s="9" t="s">
        <v>23</v>
      </c>
      <c r="D2101" s="25"/>
      <c r="E2101" s="9" t="s">
        <v>16</v>
      </c>
      <c r="F2101" s="12">
        <v>14</v>
      </c>
      <c r="G2101" s="13">
        <v>0</v>
      </c>
      <c r="H2101" s="13">
        <v>0</v>
      </c>
      <c r="I2101" s="13">
        <v>0</v>
      </c>
      <c r="J2101" s="11">
        <f>OR(F2101&lt;&gt;0,G2101&lt;&gt;0,H2101&lt;&gt;0,I2101&lt;&gt;0)*(F2101 + (F2101 = 0))*(G2101 + (G2101 = 0))*(H2101 + (H2101 = 0))*(I2101 + (I2101 = 0))</f>
        <v>14</v>
      </c>
      <c r="K2101" s="10"/>
      <c r="L2101" s="10"/>
      <c r="M2101" s="10"/>
    </row>
    <row r="2102" spans="1:13" x14ac:dyDescent="0.25">
      <c r="A2102" s="10"/>
      <c r="B2102" s="10"/>
      <c r="C2102" s="10"/>
      <c r="D2102" s="25"/>
      <c r="E2102" s="10"/>
      <c r="F2102" s="10"/>
      <c r="G2102" s="10"/>
      <c r="H2102" s="10"/>
      <c r="I2102" s="10"/>
      <c r="J2102" s="14" t="s">
        <v>1352</v>
      </c>
      <c r="K2102" s="15">
        <f>J2101</f>
        <v>14</v>
      </c>
      <c r="L2102" s="13">
        <v>12.95</v>
      </c>
      <c r="M2102" s="15">
        <f>ROUND(K2102*L2102,2)</f>
        <v>181.3</v>
      </c>
    </row>
    <row r="2103" spans="1:13" ht="0.95" customHeight="1" x14ac:dyDescent="0.25">
      <c r="A2103" s="16"/>
      <c r="B2103" s="16"/>
      <c r="C2103" s="16"/>
      <c r="D2103" s="26"/>
      <c r="E2103" s="16"/>
      <c r="F2103" s="16"/>
      <c r="G2103" s="16"/>
      <c r="H2103" s="16"/>
      <c r="I2103" s="16"/>
      <c r="J2103" s="16"/>
      <c r="K2103" s="16"/>
      <c r="L2103" s="16"/>
      <c r="M2103" s="16"/>
    </row>
    <row r="2104" spans="1:13" x14ac:dyDescent="0.25">
      <c r="A2104" s="10"/>
      <c r="B2104" s="10"/>
      <c r="C2104" s="10"/>
      <c r="D2104" s="25"/>
      <c r="E2104" s="10"/>
      <c r="F2104" s="10"/>
      <c r="G2104" s="10"/>
      <c r="H2104" s="10"/>
      <c r="I2104" s="10"/>
      <c r="J2104" s="14" t="s">
        <v>1353</v>
      </c>
      <c r="K2104" s="13">
        <v>1</v>
      </c>
      <c r="L2104" s="15">
        <f>M1937+M1942+M1951+M1957+M1964+M1969+M1974+M1979+M1984+M1989+M1994+M1999+M2004+M2009+M2014+M2019+M2024+M2029+M2034+M2039+M2044+M2049+M2054+M2059+M2064+M2069+M2074+M2079+M2084+M2089+M2094+M2099</f>
        <v>119702.72</v>
      </c>
      <c r="M2104" s="15">
        <f>ROUND(K2104*L2104,2)</f>
        <v>119702.72</v>
      </c>
    </row>
    <row r="2105" spans="1:13" ht="0.95" customHeight="1" x14ac:dyDescent="0.25">
      <c r="A2105" s="16"/>
      <c r="B2105" s="16"/>
      <c r="C2105" s="16"/>
      <c r="D2105" s="26"/>
      <c r="E2105" s="16"/>
      <c r="F2105" s="16"/>
      <c r="G2105" s="16"/>
      <c r="H2105" s="16"/>
      <c r="I2105" s="16"/>
      <c r="J2105" s="16"/>
      <c r="K2105" s="16"/>
      <c r="L2105" s="16"/>
      <c r="M2105" s="16"/>
    </row>
    <row r="2106" spans="1:13" x14ac:dyDescent="0.25">
      <c r="A2106" s="19" t="s">
        <v>1354</v>
      </c>
      <c r="B2106" s="19" t="s">
        <v>15</v>
      </c>
      <c r="C2106" s="19" t="s">
        <v>16</v>
      </c>
      <c r="D2106" s="27" t="s">
        <v>1355</v>
      </c>
      <c r="E2106" s="20"/>
      <c r="F2106" s="20"/>
      <c r="G2106" s="20"/>
      <c r="H2106" s="20"/>
      <c r="I2106" s="20"/>
      <c r="J2106" s="20"/>
      <c r="K2106" s="21">
        <f>K2132</f>
        <v>1</v>
      </c>
      <c r="L2106" s="21">
        <f>L2132</f>
        <v>46798.34</v>
      </c>
      <c r="M2106" s="21">
        <f>M2132</f>
        <v>46798.34</v>
      </c>
    </row>
    <row r="2107" spans="1:13" ht="22.5" x14ac:dyDescent="0.25">
      <c r="A2107" s="8" t="s">
        <v>1356</v>
      </c>
      <c r="B2107" s="9" t="s">
        <v>19</v>
      </c>
      <c r="C2107" s="9" t="s">
        <v>141</v>
      </c>
      <c r="D2107" s="18" t="s">
        <v>1357</v>
      </c>
      <c r="E2107" s="10"/>
      <c r="F2107" s="10"/>
      <c r="G2107" s="10"/>
      <c r="H2107" s="10"/>
      <c r="I2107" s="10"/>
      <c r="J2107" s="10"/>
      <c r="K2107" s="11">
        <f>K2110</f>
        <v>3</v>
      </c>
      <c r="L2107" s="11">
        <f>L2110</f>
        <v>394.18</v>
      </c>
      <c r="M2107" s="11">
        <f>M2110</f>
        <v>1182.54</v>
      </c>
    </row>
    <row r="2108" spans="1:13" ht="78.75" x14ac:dyDescent="0.25">
      <c r="A2108" s="10"/>
      <c r="B2108" s="10"/>
      <c r="C2108" s="10"/>
      <c r="D2108" s="18" t="s">
        <v>1358</v>
      </c>
      <c r="E2108" s="10"/>
      <c r="F2108" s="10"/>
      <c r="G2108" s="10"/>
      <c r="H2108" s="10"/>
      <c r="I2108" s="10"/>
      <c r="J2108" s="10"/>
      <c r="K2108" s="10"/>
      <c r="L2108" s="10"/>
      <c r="M2108" s="10"/>
    </row>
    <row r="2109" spans="1:13" x14ac:dyDescent="0.25">
      <c r="A2109" s="10"/>
      <c r="B2109" s="10"/>
      <c r="C2109" s="9" t="s">
        <v>23</v>
      </c>
      <c r="D2109" s="25"/>
      <c r="E2109" s="9" t="s">
        <v>16</v>
      </c>
      <c r="F2109" s="12">
        <v>3</v>
      </c>
      <c r="G2109" s="13">
        <v>0</v>
      </c>
      <c r="H2109" s="13">
        <v>0</v>
      </c>
      <c r="I2109" s="13">
        <v>0</v>
      </c>
      <c r="J2109" s="11">
        <f>OR(F2109&lt;&gt;0,G2109&lt;&gt;0,H2109&lt;&gt;0,I2109&lt;&gt;0)*(F2109 + (F2109 = 0))*(G2109 + (G2109 = 0))*(H2109 + (H2109 = 0))*(I2109 + (I2109 = 0))</f>
        <v>3</v>
      </c>
      <c r="K2109" s="10"/>
      <c r="L2109" s="10"/>
      <c r="M2109" s="10"/>
    </row>
    <row r="2110" spans="1:13" x14ac:dyDescent="0.25">
      <c r="A2110" s="10"/>
      <c r="B2110" s="10"/>
      <c r="C2110" s="10"/>
      <c r="D2110" s="25"/>
      <c r="E2110" s="10"/>
      <c r="F2110" s="10"/>
      <c r="G2110" s="10"/>
      <c r="H2110" s="10"/>
      <c r="I2110" s="10"/>
      <c r="J2110" s="14" t="s">
        <v>1359</v>
      </c>
      <c r="K2110" s="15">
        <f>J2109</f>
        <v>3</v>
      </c>
      <c r="L2110" s="13">
        <v>394.18</v>
      </c>
      <c r="M2110" s="15">
        <f>ROUND(K2110*L2110,2)</f>
        <v>1182.54</v>
      </c>
    </row>
    <row r="2111" spans="1:13" ht="0.95" customHeight="1" x14ac:dyDescent="0.25">
      <c r="A2111" s="16"/>
      <c r="B2111" s="16"/>
      <c r="C2111" s="16"/>
      <c r="D2111" s="26"/>
      <c r="E2111" s="16"/>
      <c r="F2111" s="16"/>
      <c r="G2111" s="16"/>
      <c r="H2111" s="16"/>
      <c r="I2111" s="16"/>
      <c r="J2111" s="16"/>
      <c r="K2111" s="16"/>
      <c r="L2111" s="16"/>
      <c r="M2111" s="16"/>
    </row>
    <row r="2112" spans="1:13" ht="22.5" x14ac:dyDescent="0.25">
      <c r="A2112" s="8" t="s">
        <v>1360</v>
      </c>
      <c r="B2112" s="9" t="s">
        <v>19</v>
      </c>
      <c r="C2112" s="9" t="s">
        <v>141</v>
      </c>
      <c r="D2112" s="18" t="s">
        <v>1361</v>
      </c>
      <c r="E2112" s="10"/>
      <c r="F2112" s="10"/>
      <c r="G2112" s="10"/>
      <c r="H2112" s="10"/>
      <c r="I2112" s="10"/>
      <c r="J2112" s="10"/>
      <c r="K2112" s="11">
        <f>K2115</f>
        <v>1</v>
      </c>
      <c r="L2112" s="11">
        <f>L2115</f>
        <v>493.93</v>
      </c>
      <c r="M2112" s="11">
        <f>M2115</f>
        <v>493.93</v>
      </c>
    </row>
    <row r="2113" spans="1:13" ht="78.75" x14ac:dyDescent="0.25">
      <c r="A2113" s="10"/>
      <c r="B2113" s="10"/>
      <c r="C2113" s="10"/>
      <c r="D2113" s="18" t="s">
        <v>1362</v>
      </c>
      <c r="E2113" s="10"/>
      <c r="F2113" s="10"/>
      <c r="G2113" s="10"/>
      <c r="H2113" s="10"/>
      <c r="I2113" s="10"/>
      <c r="J2113" s="10"/>
      <c r="K2113" s="10"/>
      <c r="L2113" s="10"/>
      <c r="M2113" s="10"/>
    </row>
    <row r="2114" spans="1:13" x14ac:dyDescent="0.25">
      <c r="A2114" s="10"/>
      <c r="B2114" s="10"/>
      <c r="C2114" s="9" t="s">
        <v>23</v>
      </c>
      <c r="D2114" s="25"/>
      <c r="E2114" s="9" t="s">
        <v>16</v>
      </c>
      <c r="F2114" s="12">
        <v>1</v>
      </c>
      <c r="G2114" s="13">
        <v>0</v>
      </c>
      <c r="H2114" s="13">
        <v>0</v>
      </c>
      <c r="I2114" s="13">
        <v>0</v>
      </c>
      <c r="J2114" s="11">
        <f>OR(F2114&lt;&gt;0,G2114&lt;&gt;0,H2114&lt;&gt;0,I2114&lt;&gt;0)*(F2114 + (F2114 = 0))*(G2114 + (G2114 = 0))*(H2114 + (H2114 = 0))*(I2114 + (I2114 = 0))</f>
        <v>1</v>
      </c>
      <c r="K2114" s="10"/>
      <c r="L2114" s="10"/>
      <c r="M2114" s="10"/>
    </row>
    <row r="2115" spans="1:13" x14ac:dyDescent="0.25">
      <c r="A2115" s="10"/>
      <c r="B2115" s="10"/>
      <c r="C2115" s="10"/>
      <c r="D2115" s="25"/>
      <c r="E2115" s="10"/>
      <c r="F2115" s="10"/>
      <c r="G2115" s="10"/>
      <c r="H2115" s="10"/>
      <c r="I2115" s="10"/>
      <c r="J2115" s="14" t="s">
        <v>1363</v>
      </c>
      <c r="K2115" s="15">
        <f>J2114</f>
        <v>1</v>
      </c>
      <c r="L2115" s="13">
        <v>493.93</v>
      </c>
      <c r="M2115" s="15">
        <f>ROUND(K2115*L2115,2)</f>
        <v>493.93</v>
      </c>
    </row>
    <row r="2116" spans="1:13" ht="0.95" customHeight="1" x14ac:dyDescent="0.25">
      <c r="A2116" s="16"/>
      <c r="B2116" s="16"/>
      <c r="C2116" s="16"/>
      <c r="D2116" s="26"/>
      <c r="E2116" s="16"/>
      <c r="F2116" s="16"/>
      <c r="G2116" s="16"/>
      <c r="H2116" s="16"/>
      <c r="I2116" s="16"/>
      <c r="J2116" s="16"/>
      <c r="K2116" s="16"/>
      <c r="L2116" s="16"/>
      <c r="M2116" s="16"/>
    </row>
    <row r="2117" spans="1:13" x14ac:dyDescent="0.25">
      <c r="A2117" s="8" t="s">
        <v>1364</v>
      </c>
      <c r="B2117" s="9" t="s">
        <v>19</v>
      </c>
      <c r="C2117" s="9" t="s">
        <v>141</v>
      </c>
      <c r="D2117" s="18" t="s">
        <v>1365</v>
      </c>
      <c r="E2117" s="10"/>
      <c r="F2117" s="10"/>
      <c r="G2117" s="10"/>
      <c r="H2117" s="10"/>
      <c r="I2117" s="10"/>
      <c r="J2117" s="10"/>
      <c r="K2117" s="11">
        <f>K2120</f>
        <v>3</v>
      </c>
      <c r="L2117" s="11">
        <f>L2120</f>
        <v>11926.39</v>
      </c>
      <c r="M2117" s="11">
        <f>M2120</f>
        <v>35779.17</v>
      </c>
    </row>
    <row r="2118" spans="1:13" ht="409.5" x14ac:dyDescent="0.25">
      <c r="A2118" s="10"/>
      <c r="B2118" s="10"/>
      <c r="C2118" s="10"/>
      <c r="D2118" s="18" t="s">
        <v>1366</v>
      </c>
      <c r="E2118" s="10"/>
      <c r="F2118" s="10"/>
      <c r="G2118" s="10"/>
      <c r="H2118" s="10"/>
      <c r="I2118" s="10"/>
      <c r="J2118" s="10"/>
      <c r="K2118" s="10"/>
      <c r="L2118" s="10"/>
      <c r="M2118" s="10"/>
    </row>
    <row r="2119" spans="1:13" x14ac:dyDescent="0.25">
      <c r="A2119" s="10"/>
      <c r="B2119" s="10"/>
      <c r="C2119" s="9" t="s">
        <v>23</v>
      </c>
      <c r="D2119" s="25"/>
      <c r="E2119" s="9" t="s">
        <v>16</v>
      </c>
      <c r="F2119" s="12">
        <v>3</v>
      </c>
      <c r="G2119" s="13">
        <v>0</v>
      </c>
      <c r="H2119" s="13">
        <v>0</v>
      </c>
      <c r="I2119" s="13">
        <v>0</v>
      </c>
      <c r="J2119" s="11">
        <f>OR(F2119&lt;&gt;0,G2119&lt;&gt;0,H2119&lt;&gt;0,I2119&lt;&gt;0)*(F2119 + (F2119 = 0))*(G2119 + (G2119 = 0))*(H2119 + (H2119 = 0))*(I2119 + (I2119 = 0))</f>
        <v>3</v>
      </c>
      <c r="K2119" s="10"/>
      <c r="L2119" s="10"/>
      <c r="M2119" s="10"/>
    </row>
    <row r="2120" spans="1:13" x14ac:dyDescent="0.25">
      <c r="A2120" s="10"/>
      <c r="B2120" s="10"/>
      <c r="C2120" s="10"/>
      <c r="D2120" s="25"/>
      <c r="E2120" s="10"/>
      <c r="F2120" s="10"/>
      <c r="G2120" s="10"/>
      <c r="H2120" s="10"/>
      <c r="I2120" s="10"/>
      <c r="J2120" s="14" t="s">
        <v>1367</v>
      </c>
      <c r="K2120" s="15">
        <f>J2119</f>
        <v>3</v>
      </c>
      <c r="L2120" s="13">
        <v>11926.39</v>
      </c>
      <c r="M2120" s="15">
        <f>ROUND(K2120*L2120,2)</f>
        <v>35779.17</v>
      </c>
    </row>
    <row r="2121" spans="1:13" ht="0.95" customHeight="1" x14ac:dyDescent="0.25">
      <c r="A2121" s="16"/>
      <c r="B2121" s="16"/>
      <c r="C2121" s="16"/>
      <c r="D2121" s="26"/>
      <c r="E2121" s="16"/>
      <c r="F2121" s="16"/>
      <c r="G2121" s="16"/>
      <c r="H2121" s="16"/>
      <c r="I2121" s="16"/>
      <c r="J2121" s="16"/>
      <c r="K2121" s="16"/>
      <c r="L2121" s="16"/>
      <c r="M2121" s="16"/>
    </row>
    <row r="2122" spans="1:13" x14ac:dyDescent="0.25">
      <c r="A2122" s="8" t="s">
        <v>1368</v>
      </c>
      <c r="B2122" s="9" t="s">
        <v>19</v>
      </c>
      <c r="C2122" s="9" t="s">
        <v>141</v>
      </c>
      <c r="D2122" s="18" t="s">
        <v>1369</v>
      </c>
      <c r="E2122" s="10"/>
      <c r="F2122" s="10"/>
      <c r="G2122" s="10"/>
      <c r="H2122" s="10"/>
      <c r="I2122" s="10"/>
      <c r="J2122" s="10"/>
      <c r="K2122" s="11">
        <f>K2125</f>
        <v>1</v>
      </c>
      <c r="L2122" s="11">
        <f>L2125</f>
        <v>5499.26</v>
      </c>
      <c r="M2122" s="11">
        <f>M2125</f>
        <v>5499.26</v>
      </c>
    </row>
    <row r="2123" spans="1:13" ht="409.5" x14ac:dyDescent="0.25">
      <c r="A2123" s="10"/>
      <c r="B2123" s="10"/>
      <c r="C2123" s="10"/>
      <c r="D2123" s="18" t="s">
        <v>1370</v>
      </c>
      <c r="E2123" s="10"/>
      <c r="F2123" s="10"/>
      <c r="G2123" s="10"/>
      <c r="H2123" s="10"/>
      <c r="I2123" s="10"/>
      <c r="J2123" s="10"/>
      <c r="K2123" s="10"/>
      <c r="L2123" s="10"/>
      <c r="M2123" s="10"/>
    </row>
    <row r="2124" spans="1:13" x14ac:dyDescent="0.25">
      <c r="A2124" s="10"/>
      <c r="B2124" s="10"/>
      <c r="C2124" s="9" t="s">
        <v>23</v>
      </c>
      <c r="D2124" s="25"/>
      <c r="E2124" s="9" t="s">
        <v>16</v>
      </c>
      <c r="F2124" s="12">
        <v>1</v>
      </c>
      <c r="G2124" s="13">
        <v>0</v>
      </c>
      <c r="H2124" s="13">
        <v>0</v>
      </c>
      <c r="I2124" s="13">
        <v>0</v>
      </c>
      <c r="J2124" s="11">
        <f>OR(F2124&lt;&gt;0,G2124&lt;&gt;0,H2124&lt;&gt;0,I2124&lt;&gt;0)*(F2124 + (F2124 = 0))*(G2124 + (G2124 = 0))*(H2124 + (H2124 = 0))*(I2124 + (I2124 = 0))</f>
        <v>1</v>
      </c>
      <c r="K2124" s="10"/>
      <c r="L2124" s="10"/>
      <c r="M2124" s="10"/>
    </row>
    <row r="2125" spans="1:13" x14ac:dyDescent="0.25">
      <c r="A2125" s="10"/>
      <c r="B2125" s="10"/>
      <c r="C2125" s="10"/>
      <c r="D2125" s="25"/>
      <c r="E2125" s="10"/>
      <c r="F2125" s="10"/>
      <c r="G2125" s="10"/>
      <c r="H2125" s="10"/>
      <c r="I2125" s="10"/>
      <c r="J2125" s="14" t="s">
        <v>1371</v>
      </c>
      <c r="K2125" s="15">
        <f>J2124</f>
        <v>1</v>
      </c>
      <c r="L2125" s="13">
        <v>5499.26</v>
      </c>
      <c r="M2125" s="15">
        <f>ROUND(K2125*L2125,2)</f>
        <v>5499.26</v>
      </c>
    </row>
    <row r="2126" spans="1:13" ht="0.95" customHeight="1" x14ac:dyDescent="0.25">
      <c r="A2126" s="16"/>
      <c r="B2126" s="16"/>
      <c r="C2126" s="16"/>
      <c r="D2126" s="26"/>
      <c r="E2126" s="16"/>
      <c r="F2126" s="16"/>
      <c r="G2126" s="16"/>
      <c r="H2126" s="16"/>
      <c r="I2126" s="16"/>
      <c r="J2126" s="16"/>
      <c r="K2126" s="16"/>
      <c r="L2126" s="16"/>
      <c r="M2126" s="16"/>
    </row>
    <row r="2127" spans="1:13" x14ac:dyDescent="0.25">
      <c r="A2127" s="8" t="s">
        <v>1372</v>
      </c>
      <c r="B2127" s="9" t="s">
        <v>19</v>
      </c>
      <c r="C2127" s="9" t="s">
        <v>141</v>
      </c>
      <c r="D2127" s="18" t="s">
        <v>1373</v>
      </c>
      <c r="E2127" s="10"/>
      <c r="F2127" s="10"/>
      <c r="G2127" s="10"/>
      <c r="H2127" s="10"/>
      <c r="I2127" s="10"/>
      <c r="J2127" s="10"/>
      <c r="K2127" s="11">
        <f>K2130</f>
        <v>4</v>
      </c>
      <c r="L2127" s="11">
        <f>L2130</f>
        <v>960.86</v>
      </c>
      <c r="M2127" s="11">
        <f>M2130</f>
        <v>3843.44</v>
      </c>
    </row>
    <row r="2128" spans="1:13" ht="67.5" x14ac:dyDescent="0.25">
      <c r="A2128" s="10"/>
      <c r="B2128" s="10"/>
      <c r="C2128" s="10"/>
      <c r="D2128" s="18" t="s">
        <v>1374</v>
      </c>
      <c r="E2128" s="10"/>
      <c r="F2128" s="10"/>
      <c r="G2128" s="10"/>
      <c r="H2128" s="10"/>
      <c r="I2128" s="10"/>
      <c r="J2128" s="10"/>
      <c r="K2128" s="10"/>
      <c r="L2128" s="10"/>
      <c r="M2128" s="10"/>
    </row>
    <row r="2129" spans="1:13" x14ac:dyDescent="0.25">
      <c r="A2129" s="10"/>
      <c r="B2129" s="10"/>
      <c r="C2129" s="9" t="s">
        <v>23</v>
      </c>
      <c r="D2129" s="25"/>
      <c r="E2129" s="9" t="s">
        <v>16</v>
      </c>
      <c r="F2129" s="12">
        <v>4</v>
      </c>
      <c r="G2129" s="13">
        <v>0</v>
      </c>
      <c r="H2129" s="13">
        <v>0</v>
      </c>
      <c r="I2129" s="13">
        <v>0</v>
      </c>
      <c r="J2129" s="11">
        <f>OR(F2129&lt;&gt;0,G2129&lt;&gt;0,H2129&lt;&gt;0,I2129&lt;&gt;0)*(F2129 + (F2129 = 0))*(G2129 + (G2129 = 0))*(H2129 + (H2129 = 0))*(I2129 + (I2129 = 0))</f>
        <v>4</v>
      </c>
      <c r="K2129" s="10"/>
      <c r="L2129" s="10"/>
      <c r="M2129" s="10"/>
    </row>
    <row r="2130" spans="1:13" x14ac:dyDescent="0.25">
      <c r="A2130" s="10"/>
      <c r="B2130" s="10"/>
      <c r="C2130" s="10"/>
      <c r="D2130" s="25"/>
      <c r="E2130" s="10"/>
      <c r="F2130" s="10"/>
      <c r="G2130" s="10"/>
      <c r="H2130" s="10"/>
      <c r="I2130" s="10"/>
      <c r="J2130" s="14" t="s">
        <v>1375</v>
      </c>
      <c r="K2130" s="15">
        <f>J2129</f>
        <v>4</v>
      </c>
      <c r="L2130" s="13">
        <v>960.86</v>
      </c>
      <c r="M2130" s="15">
        <f>ROUND(K2130*L2130,2)</f>
        <v>3843.44</v>
      </c>
    </row>
    <row r="2131" spans="1:13" ht="0.95" customHeight="1" x14ac:dyDescent="0.25">
      <c r="A2131" s="16"/>
      <c r="B2131" s="16"/>
      <c r="C2131" s="16"/>
      <c r="D2131" s="26"/>
      <c r="E2131" s="16"/>
      <c r="F2131" s="16"/>
      <c r="G2131" s="16"/>
      <c r="H2131" s="16"/>
      <c r="I2131" s="16"/>
      <c r="J2131" s="16"/>
      <c r="K2131" s="16"/>
      <c r="L2131" s="16"/>
      <c r="M2131" s="16"/>
    </row>
    <row r="2132" spans="1:13" x14ac:dyDescent="0.25">
      <c r="A2132" s="10"/>
      <c r="B2132" s="10"/>
      <c r="C2132" s="10"/>
      <c r="D2132" s="25"/>
      <c r="E2132" s="10"/>
      <c r="F2132" s="10"/>
      <c r="G2132" s="10"/>
      <c r="H2132" s="10"/>
      <c r="I2132" s="10"/>
      <c r="J2132" s="14" t="s">
        <v>1376</v>
      </c>
      <c r="K2132" s="13">
        <v>1</v>
      </c>
      <c r="L2132" s="15">
        <f>M2107+M2112+M2117+M2122+M2127</f>
        <v>46798.34</v>
      </c>
      <c r="M2132" s="15">
        <f>ROUND(K2132*L2132,2)</f>
        <v>46798.34</v>
      </c>
    </row>
    <row r="2133" spans="1:13" ht="0.95" customHeight="1" x14ac:dyDescent="0.25">
      <c r="A2133" s="16"/>
      <c r="B2133" s="16"/>
      <c r="C2133" s="16"/>
      <c r="D2133" s="26"/>
      <c r="E2133" s="16"/>
      <c r="F2133" s="16"/>
      <c r="G2133" s="16"/>
      <c r="H2133" s="16"/>
      <c r="I2133" s="16"/>
      <c r="J2133" s="16"/>
      <c r="K2133" s="16"/>
      <c r="L2133" s="16"/>
      <c r="M2133" s="16"/>
    </row>
    <row r="2134" spans="1:13" x14ac:dyDescent="0.25">
      <c r="A2134" s="10"/>
      <c r="B2134" s="10"/>
      <c r="C2134" s="10"/>
      <c r="D2134" s="25"/>
      <c r="E2134" s="10"/>
      <c r="F2134" s="10"/>
      <c r="G2134" s="10"/>
      <c r="H2134" s="10"/>
      <c r="I2134" s="10"/>
      <c r="J2134" s="14" t="s">
        <v>1377</v>
      </c>
      <c r="K2134" s="17">
        <v>1</v>
      </c>
      <c r="L2134" s="15">
        <f>M1808+M1936+M2106</f>
        <v>329798.7</v>
      </c>
      <c r="M2134" s="15">
        <f>ROUND(K2134*L2134,2)</f>
        <v>329798.7</v>
      </c>
    </row>
    <row r="2135" spans="1:13" ht="0.95" customHeight="1" x14ac:dyDescent="0.25">
      <c r="A2135" s="16"/>
      <c r="B2135" s="16"/>
      <c r="C2135" s="16"/>
      <c r="D2135" s="26"/>
      <c r="E2135" s="16"/>
      <c r="F2135" s="16"/>
      <c r="G2135" s="16"/>
      <c r="H2135" s="16"/>
      <c r="I2135" s="16"/>
      <c r="J2135" s="16"/>
      <c r="K2135" s="16"/>
      <c r="L2135" s="16"/>
      <c r="M2135" s="16"/>
    </row>
    <row r="2136" spans="1:13" x14ac:dyDescent="0.25">
      <c r="A2136" s="4" t="s">
        <v>1378</v>
      </c>
      <c r="B2136" s="4" t="s">
        <v>15</v>
      </c>
      <c r="C2136" s="4" t="s">
        <v>16</v>
      </c>
      <c r="D2136" s="24" t="s">
        <v>1379</v>
      </c>
      <c r="E2136" s="5"/>
      <c r="F2136" s="5"/>
      <c r="G2136" s="5"/>
      <c r="H2136" s="5"/>
      <c r="I2136" s="5"/>
      <c r="J2136" s="5"/>
      <c r="K2136" s="6">
        <f>K2200</f>
        <v>1</v>
      </c>
      <c r="L2136" s="7">
        <f>L2200</f>
        <v>11315.32</v>
      </c>
      <c r="M2136" s="7">
        <f>M2200</f>
        <v>11315.32</v>
      </c>
    </row>
    <row r="2137" spans="1:13" ht="22.5" x14ac:dyDescent="0.25">
      <c r="A2137" s="8" t="s">
        <v>1380</v>
      </c>
      <c r="B2137" s="9" t="s">
        <v>19</v>
      </c>
      <c r="C2137" s="9" t="s">
        <v>141</v>
      </c>
      <c r="D2137" s="18" t="s">
        <v>1381</v>
      </c>
      <c r="E2137" s="10"/>
      <c r="F2137" s="10"/>
      <c r="G2137" s="10"/>
      <c r="H2137" s="10"/>
      <c r="I2137" s="10"/>
      <c r="J2137" s="10"/>
      <c r="K2137" s="11">
        <f>K2140</f>
        <v>10</v>
      </c>
      <c r="L2137" s="11">
        <f>L2140</f>
        <v>42.4</v>
      </c>
      <c r="M2137" s="11">
        <f>M2140</f>
        <v>424</v>
      </c>
    </row>
    <row r="2138" spans="1:13" ht="135" x14ac:dyDescent="0.25">
      <c r="A2138" s="10"/>
      <c r="B2138" s="10"/>
      <c r="C2138" s="10"/>
      <c r="D2138" s="18" t="s">
        <v>1382</v>
      </c>
      <c r="E2138" s="10"/>
      <c r="F2138" s="10"/>
      <c r="G2138" s="10"/>
      <c r="H2138" s="10"/>
      <c r="I2138" s="10"/>
      <c r="J2138" s="10"/>
      <c r="K2138" s="10"/>
      <c r="L2138" s="10"/>
      <c r="M2138" s="10"/>
    </row>
    <row r="2139" spans="1:13" x14ac:dyDescent="0.25">
      <c r="A2139" s="10"/>
      <c r="B2139" s="10"/>
      <c r="C2139" s="9" t="s">
        <v>23</v>
      </c>
      <c r="D2139" s="25"/>
      <c r="E2139" s="9" t="s">
        <v>16</v>
      </c>
      <c r="F2139" s="12">
        <v>10</v>
      </c>
      <c r="G2139" s="13">
        <v>0</v>
      </c>
      <c r="H2139" s="13">
        <v>0</v>
      </c>
      <c r="I2139" s="13">
        <v>0</v>
      </c>
      <c r="J2139" s="11">
        <f>OR(F2139&lt;&gt;0,G2139&lt;&gt;0,H2139&lt;&gt;0,I2139&lt;&gt;0)*(F2139 + (F2139 = 0))*(G2139 + (G2139 = 0))*(H2139 + (H2139 = 0))*(I2139 + (I2139 = 0))</f>
        <v>10</v>
      </c>
      <c r="K2139" s="10"/>
      <c r="L2139" s="10"/>
      <c r="M2139" s="10"/>
    </row>
    <row r="2140" spans="1:13" x14ac:dyDescent="0.25">
      <c r="A2140" s="10"/>
      <c r="B2140" s="10"/>
      <c r="C2140" s="10"/>
      <c r="D2140" s="25"/>
      <c r="E2140" s="10"/>
      <c r="F2140" s="10"/>
      <c r="G2140" s="10"/>
      <c r="H2140" s="10"/>
      <c r="I2140" s="10"/>
      <c r="J2140" s="14" t="s">
        <v>1383</v>
      </c>
      <c r="K2140" s="15">
        <f>J2139</f>
        <v>10</v>
      </c>
      <c r="L2140" s="13">
        <v>42.4</v>
      </c>
      <c r="M2140" s="15">
        <f>ROUND(K2140*L2140,2)</f>
        <v>424</v>
      </c>
    </row>
    <row r="2141" spans="1:13" ht="0.95" customHeight="1" x14ac:dyDescent="0.25">
      <c r="A2141" s="16"/>
      <c r="B2141" s="16"/>
      <c r="C2141" s="16"/>
      <c r="D2141" s="26"/>
      <c r="E2141" s="16"/>
      <c r="F2141" s="16"/>
      <c r="G2141" s="16"/>
      <c r="H2141" s="16"/>
      <c r="I2141" s="16"/>
      <c r="J2141" s="16"/>
      <c r="K2141" s="16"/>
      <c r="L2141" s="16"/>
      <c r="M2141" s="16"/>
    </row>
    <row r="2142" spans="1:13" x14ac:dyDescent="0.25">
      <c r="A2142" s="8" t="s">
        <v>1384</v>
      </c>
      <c r="B2142" s="9" t="s">
        <v>19</v>
      </c>
      <c r="C2142" s="9" t="s">
        <v>141</v>
      </c>
      <c r="D2142" s="18" t="s">
        <v>1385</v>
      </c>
      <c r="E2142" s="10"/>
      <c r="F2142" s="10"/>
      <c r="G2142" s="10"/>
      <c r="H2142" s="10"/>
      <c r="I2142" s="10"/>
      <c r="J2142" s="10"/>
      <c r="K2142" s="11">
        <f>K2145</f>
        <v>4</v>
      </c>
      <c r="L2142" s="11">
        <f>L2145</f>
        <v>87.54</v>
      </c>
      <c r="M2142" s="11">
        <f>M2145</f>
        <v>350.16</v>
      </c>
    </row>
    <row r="2143" spans="1:13" ht="101.25" x14ac:dyDescent="0.25">
      <c r="A2143" s="10"/>
      <c r="B2143" s="10"/>
      <c r="C2143" s="10"/>
      <c r="D2143" s="18" t="s">
        <v>1386</v>
      </c>
      <c r="E2143" s="10"/>
      <c r="F2143" s="10"/>
      <c r="G2143" s="10"/>
      <c r="H2143" s="10"/>
      <c r="I2143" s="10"/>
      <c r="J2143" s="10"/>
      <c r="K2143" s="10"/>
      <c r="L2143" s="10"/>
      <c r="M2143" s="10"/>
    </row>
    <row r="2144" spans="1:13" x14ac:dyDescent="0.25">
      <c r="A2144" s="10"/>
      <c r="B2144" s="10"/>
      <c r="C2144" s="9" t="s">
        <v>23</v>
      </c>
      <c r="D2144" s="25"/>
      <c r="E2144" s="9" t="s">
        <v>16</v>
      </c>
      <c r="F2144" s="12">
        <v>4</v>
      </c>
      <c r="G2144" s="13">
        <v>0</v>
      </c>
      <c r="H2144" s="13">
        <v>0</v>
      </c>
      <c r="I2144" s="13">
        <v>0</v>
      </c>
      <c r="J2144" s="11">
        <f>OR(F2144&lt;&gt;0,G2144&lt;&gt;0,H2144&lt;&gt;0,I2144&lt;&gt;0)*(F2144 + (F2144 = 0))*(G2144 + (G2144 = 0))*(H2144 + (H2144 = 0))*(I2144 + (I2144 = 0))</f>
        <v>4</v>
      </c>
      <c r="K2144" s="10"/>
      <c r="L2144" s="10"/>
      <c r="M2144" s="10"/>
    </row>
    <row r="2145" spans="1:13" x14ac:dyDescent="0.25">
      <c r="A2145" s="10"/>
      <c r="B2145" s="10"/>
      <c r="C2145" s="10"/>
      <c r="D2145" s="25"/>
      <c r="E2145" s="10"/>
      <c r="F2145" s="10"/>
      <c r="G2145" s="10"/>
      <c r="H2145" s="10"/>
      <c r="I2145" s="10"/>
      <c r="J2145" s="14" t="s">
        <v>1387</v>
      </c>
      <c r="K2145" s="15">
        <f>J2144</f>
        <v>4</v>
      </c>
      <c r="L2145" s="13">
        <v>87.54</v>
      </c>
      <c r="M2145" s="15">
        <f>ROUND(K2145*L2145,2)</f>
        <v>350.16</v>
      </c>
    </row>
    <row r="2146" spans="1:13" ht="0.95" customHeight="1" x14ac:dyDescent="0.25">
      <c r="A2146" s="16"/>
      <c r="B2146" s="16"/>
      <c r="C2146" s="16"/>
      <c r="D2146" s="26"/>
      <c r="E2146" s="16"/>
      <c r="F2146" s="16"/>
      <c r="G2146" s="16"/>
      <c r="H2146" s="16"/>
      <c r="I2146" s="16"/>
      <c r="J2146" s="16"/>
      <c r="K2146" s="16"/>
      <c r="L2146" s="16"/>
      <c r="M2146" s="16"/>
    </row>
    <row r="2147" spans="1:13" ht="22.5" x14ac:dyDescent="0.25">
      <c r="A2147" s="8" t="s">
        <v>1388</v>
      </c>
      <c r="B2147" s="9" t="s">
        <v>19</v>
      </c>
      <c r="C2147" s="9" t="s">
        <v>141</v>
      </c>
      <c r="D2147" s="18" t="s">
        <v>1389</v>
      </c>
      <c r="E2147" s="10"/>
      <c r="F2147" s="10"/>
      <c r="G2147" s="10"/>
      <c r="H2147" s="10"/>
      <c r="I2147" s="10"/>
      <c r="J2147" s="10"/>
      <c r="K2147" s="11">
        <f>K2150</f>
        <v>1</v>
      </c>
      <c r="L2147" s="11">
        <f>L2150</f>
        <v>3914.3</v>
      </c>
      <c r="M2147" s="11">
        <f>M2150</f>
        <v>3914.3</v>
      </c>
    </row>
    <row r="2148" spans="1:13" ht="168.75" x14ac:dyDescent="0.25">
      <c r="A2148" s="10"/>
      <c r="B2148" s="10"/>
      <c r="C2148" s="10"/>
      <c r="D2148" s="18" t="s">
        <v>1390</v>
      </c>
      <c r="E2148" s="10"/>
      <c r="F2148" s="10"/>
      <c r="G2148" s="10"/>
      <c r="H2148" s="10"/>
      <c r="I2148" s="10"/>
      <c r="J2148" s="10"/>
      <c r="K2148" s="10"/>
      <c r="L2148" s="10"/>
      <c r="M2148" s="10"/>
    </row>
    <row r="2149" spans="1:13" x14ac:dyDescent="0.25">
      <c r="A2149" s="10"/>
      <c r="B2149" s="10"/>
      <c r="C2149" s="9" t="s">
        <v>23</v>
      </c>
      <c r="D2149" s="25"/>
      <c r="E2149" s="9" t="s">
        <v>16</v>
      </c>
      <c r="F2149" s="12">
        <v>1</v>
      </c>
      <c r="G2149" s="13">
        <v>0</v>
      </c>
      <c r="H2149" s="13">
        <v>0</v>
      </c>
      <c r="I2149" s="13">
        <v>0</v>
      </c>
      <c r="J2149" s="11">
        <f>OR(F2149&lt;&gt;0,G2149&lt;&gt;0,H2149&lt;&gt;0,I2149&lt;&gt;0)*(F2149 + (F2149 = 0))*(G2149 + (G2149 = 0))*(H2149 + (H2149 = 0))*(I2149 + (I2149 = 0))</f>
        <v>1</v>
      </c>
      <c r="K2149" s="10"/>
      <c r="L2149" s="10"/>
      <c r="M2149" s="10"/>
    </row>
    <row r="2150" spans="1:13" x14ac:dyDescent="0.25">
      <c r="A2150" s="10"/>
      <c r="B2150" s="10"/>
      <c r="C2150" s="10"/>
      <c r="D2150" s="25"/>
      <c r="E2150" s="10"/>
      <c r="F2150" s="10"/>
      <c r="G2150" s="10"/>
      <c r="H2150" s="10"/>
      <c r="I2150" s="10"/>
      <c r="J2150" s="14" t="s">
        <v>1391</v>
      </c>
      <c r="K2150" s="15">
        <f>J2149</f>
        <v>1</v>
      </c>
      <c r="L2150" s="13">
        <v>3914.3</v>
      </c>
      <c r="M2150" s="15">
        <f>ROUND(K2150*L2150,2)</f>
        <v>3914.3</v>
      </c>
    </row>
    <row r="2151" spans="1:13" ht="0.95" customHeight="1" x14ac:dyDescent="0.25">
      <c r="A2151" s="16"/>
      <c r="B2151" s="16"/>
      <c r="C2151" s="16"/>
      <c r="D2151" s="26"/>
      <c r="E2151" s="16"/>
      <c r="F2151" s="16"/>
      <c r="G2151" s="16"/>
      <c r="H2151" s="16"/>
      <c r="I2151" s="16"/>
      <c r="J2151" s="16"/>
      <c r="K2151" s="16"/>
      <c r="L2151" s="16"/>
      <c r="M2151" s="16"/>
    </row>
    <row r="2152" spans="1:13" ht="22.5" x14ac:dyDescent="0.25">
      <c r="A2152" s="8" t="s">
        <v>1392</v>
      </c>
      <c r="B2152" s="9" t="s">
        <v>19</v>
      </c>
      <c r="C2152" s="9" t="s">
        <v>141</v>
      </c>
      <c r="D2152" s="18" t="s">
        <v>1393</v>
      </c>
      <c r="E2152" s="10"/>
      <c r="F2152" s="10"/>
      <c r="G2152" s="10"/>
      <c r="H2152" s="10"/>
      <c r="I2152" s="10"/>
      <c r="J2152" s="10"/>
      <c r="K2152" s="11">
        <f>K2155</f>
        <v>1</v>
      </c>
      <c r="L2152" s="11">
        <f>L2155</f>
        <v>874.75</v>
      </c>
      <c r="M2152" s="11">
        <f>M2155</f>
        <v>874.75</v>
      </c>
    </row>
    <row r="2153" spans="1:13" ht="135" x14ac:dyDescent="0.25">
      <c r="A2153" s="10"/>
      <c r="B2153" s="10"/>
      <c r="C2153" s="10"/>
      <c r="D2153" s="18" t="s">
        <v>1394</v>
      </c>
      <c r="E2153" s="10"/>
      <c r="F2153" s="10"/>
      <c r="G2153" s="10"/>
      <c r="H2153" s="10"/>
      <c r="I2153" s="10"/>
      <c r="J2153" s="10"/>
      <c r="K2153" s="10"/>
      <c r="L2153" s="10"/>
      <c r="M2153" s="10"/>
    </row>
    <row r="2154" spans="1:13" x14ac:dyDescent="0.25">
      <c r="A2154" s="10"/>
      <c r="B2154" s="10"/>
      <c r="C2154" s="9" t="s">
        <v>23</v>
      </c>
      <c r="D2154" s="25"/>
      <c r="E2154" s="9" t="s">
        <v>16</v>
      </c>
      <c r="F2154" s="12">
        <v>1</v>
      </c>
      <c r="G2154" s="13">
        <v>0</v>
      </c>
      <c r="H2154" s="13">
        <v>0</v>
      </c>
      <c r="I2154" s="13">
        <v>0</v>
      </c>
      <c r="J2154" s="11">
        <f>OR(F2154&lt;&gt;0,G2154&lt;&gt;0,H2154&lt;&gt;0,I2154&lt;&gt;0)*(F2154 + (F2154 = 0))*(G2154 + (G2154 = 0))*(H2154 + (H2154 = 0))*(I2154 + (I2154 = 0))</f>
        <v>1</v>
      </c>
      <c r="K2154" s="10"/>
      <c r="L2154" s="10"/>
      <c r="M2154" s="10"/>
    </row>
    <row r="2155" spans="1:13" x14ac:dyDescent="0.25">
      <c r="A2155" s="10"/>
      <c r="B2155" s="10"/>
      <c r="C2155" s="10"/>
      <c r="D2155" s="25"/>
      <c r="E2155" s="10"/>
      <c r="F2155" s="10"/>
      <c r="G2155" s="10"/>
      <c r="H2155" s="10"/>
      <c r="I2155" s="10"/>
      <c r="J2155" s="14" t="s">
        <v>1395</v>
      </c>
      <c r="K2155" s="15">
        <f>J2154</f>
        <v>1</v>
      </c>
      <c r="L2155" s="13">
        <v>874.75</v>
      </c>
      <c r="M2155" s="15">
        <f>ROUND(K2155*L2155,2)</f>
        <v>874.75</v>
      </c>
    </row>
    <row r="2156" spans="1:13" ht="0.95" customHeight="1" x14ac:dyDescent="0.25">
      <c r="A2156" s="16"/>
      <c r="B2156" s="16"/>
      <c r="C2156" s="16"/>
      <c r="D2156" s="26"/>
      <c r="E2156" s="16"/>
      <c r="F2156" s="16"/>
      <c r="G2156" s="16"/>
      <c r="H2156" s="16"/>
      <c r="I2156" s="16"/>
      <c r="J2156" s="16"/>
      <c r="K2156" s="16"/>
      <c r="L2156" s="16"/>
      <c r="M2156" s="16"/>
    </row>
    <row r="2157" spans="1:13" x14ac:dyDescent="0.25">
      <c r="A2157" s="8" t="s">
        <v>1396</v>
      </c>
      <c r="B2157" s="9" t="s">
        <v>19</v>
      </c>
      <c r="C2157" s="9" t="s">
        <v>141</v>
      </c>
      <c r="D2157" s="18" t="s">
        <v>1397</v>
      </c>
      <c r="E2157" s="10"/>
      <c r="F2157" s="10"/>
      <c r="G2157" s="10"/>
      <c r="H2157" s="10"/>
      <c r="I2157" s="10"/>
      <c r="J2157" s="10"/>
      <c r="K2157" s="11">
        <f>K2160</f>
        <v>57</v>
      </c>
      <c r="L2157" s="11">
        <f>L2160</f>
        <v>40.340000000000003</v>
      </c>
      <c r="M2157" s="11">
        <f>M2160</f>
        <v>2299.38</v>
      </c>
    </row>
    <row r="2158" spans="1:13" ht="67.5" x14ac:dyDescent="0.25">
      <c r="A2158" s="10"/>
      <c r="B2158" s="10"/>
      <c r="C2158" s="10"/>
      <c r="D2158" s="18" t="s">
        <v>1398</v>
      </c>
      <c r="E2158" s="10"/>
      <c r="F2158" s="10"/>
      <c r="G2158" s="10"/>
      <c r="H2158" s="10"/>
      <c r="I2158" s="10"/>
      <c r="J2158" s="10"/>
      <c r="K2158" s="10"/>
      <c r="L2158" s="10"/>
      <c r="M2158" s="10"/>
    </row>
    <row r="2159" spans="1:13" x14ac:dyDescent="0.25">
      <c r="A2159" s="10"/>
      <c r="B2159" s="10"/>
      <c r="C2159" s="9" t="s">
        <v>23</v>
      </c>
      <c r="D2159" s="25"/>
      <c r="E2159" s="9" t="s">
        <v>16</v>
      </c>
      <c r="F2159" s="12">
        <v>57</v>
      </c>
      <c r="G2159" s="13">
        <v>0</v>
      </c>
      <c r="H2159" s="13">
        <v>0</v>
      </c>
      <c r="I2159" s="13">
        <v>0</v>
      </c>
      <c r="J2159" s="11">
        <f>OR(F2159&lt;&gt;0,G2159&lt;&gt;0,H2159&lt;&gt;0,I2159&lt;&gt;0)*(F2159 + (F2159 = 0))*(G2159 + (G2159 = 0))*(H2159 + (H2159 = 0))*(I2159 + (I2159 = 0))</f>
        <v>57</v>
      </c>
      <c r="K2159" s="10"/>
      <c r="L2159" s="10"/>
      <c r="M2159" s="10"/>
    </row>
    <row r="2160" spans="1:13" x14ac:dyDescent="0.25">
      <c r="A2160" s="10"/>
      <c r="B2160" s="10"/>
      <c r="C2160" s="10"/>
      <c r="D2160" s="25"/>
      <c r="E2160" s="10"/>
      <c r="F2160" s="10"/>
      <c r="G2160" s="10"/>
      <c r="H2160" s="10"/>
      <c r="I2160" s="10"/>
      <c r="J2160" s="14" t="s">
        <v>1399</v>
      </c>
      <c r="K2160" s="15">
        <f>J2159</f>
        <v>57</v>
      </c>
      <c r="L2160" s="13">
        <v>40.340000000000003</v>
      </c>
      <c r="M2160" s="15">
        <f>ROUND(K2160*L2160,2)</f>
        <v>2299.38</v>
      </c>
    </row>
    <row r="2161" spans="1:13" ht="0.95" customHeight="1" x14ac:dyDescent="0.25">
      <c r="A2161" s="16"/>
      <c r="B2161" s="16"/>
      <c r="C2161" s="16"/>
      <c r="D2161" s="26"/>
      <c r="E2161" s="16"/>
      <c r="F2161" s="16"/>
      <c r="G2161" s="16"/>
      <c r="H2161" s="16"/>
      <c r="I2161" s="16"/>
      <c r="J2161" s="16"/>
      <c r="K2161" s="16"/>
      <c r="L2161" s="16"/>
      <c r="M2161" s="16"/>
    </row>
    <row r="2162" spans="1:13" ht="22.5" x14ac:dyDescent="0.25">
      <c r="A2162" s="8" t="s">
        <v>1400</v>
      </c>
      <c r="B2162" s="9" t="s">
        <v>19</v>
      </c>
      <c r="C2162" s="9" t="s">
        <v>141</v>
      </c>
      <c r="D2162" s="18" t="s">
        <v>1401</v>
      </c>
      <c r="E2162" s="10"/>
      <c r="F2162" s="10"/>
      <c r="G2162" s="10"/>
      <c r="H2162" s="10"/>
      <c r="I2162" s="10"/>
      <c r="J2162" s="10"/>
      <c r="K2162" s="11">
        <f>K2165</f>
        <v>3</v>
      </c>
      <c r="L2162" s="11">
        <f>L2165</f>
        <v>30.94</v>
      </c>
      <c r="M2162" s="11">
        <f>M2165</f>
        <v>92.82</v>
      </c>
    </row>
    <row r="2163" spans="1:13" ht="90" x14ac:dyDescent="0.25">
      <c r="A2163" s="10"/>
      <c r="B2163" s="10"/>
      <c r="C2163" s="10"/>
      <c r="D2163" s="18" t="s">
        <v>1402</v>
      </c>
      <c r="E2163" s="10"/>
      <c r="F2163" s="10"/>
      <c r="G2163" s="10"/>
      <c r="H2163" s="10"/>
      <c r="I2163" s="10"/>
      <c r="J2163" s="10"/>
      <c r="K2163" s="10"/>
      <c r="L2163" s="10"/>
      <c r="M2163" s="10"/>
    </row>
    <row r="2164" spans="1:13" x14ac:dyDescent="0.25">
      <c r="A2164" s="10"/>
      <c r="B2164" s="10"/>
      <c r="C2164" s="9" t="s">
        <v>23</v>
      </c>
      <c r="D2164" s="25"/>
      <c r="E2164" s="9" t="s">
        <v>16</v>
      </c>
      <c r="F2164" s="12">
        <v>3</v>
      </c>
      <c r="G2164" s="13">
        <v>0</v>
      </c>
      <c r="H2164" s="13">
        <v>0</v>
      </c>
      <c r="I2164" s="13">
        <v>0</v>
      </c>
      <c r="J2164" s="11">
        <f>OR(F2164&lt;&gt;0,G2164&lt;&gt;0,H2164&lt;&gt;0,I2164&lt;&gt;0)*(F2164 + (F2164 = 0))*(G2164 + (G2164 = 0))*(H2164 + (H2164 = 0))*(I2164 + (I2164 = 0))</f>
        <v>3</v>
      </c>
      <c r="K2164" s="10"/>
      <c r="L2164" s="10"/>
      <c r="M2164" s="10"/>
    </row>
    <row r="2165" spans="1:13" x14ac:dyDescent="0.25">
      <c r="A2165" s="10"/>
      <c r="B2165" s="10"/>
      <c r="C2165" s="10"/>
      <c r="D2165" s="25"/>
      <c r="E2165" s="10"/>
      <c r="F2165" s="10"/>
      <c r="G2165" s="10"/>
      <c r="H2165" s="10"/>
      <c r="I2165" s="10"/>
      <c r="J2165" s="14" t="s">
        <v>1403</v>
      </c>
      <c r="K2165" s="15">
        <f>J2164</f>
        <v>3</v>
      </c>
      <c r="L2165" s="13">
        <v>30.94</v>
      </c>
      <c r="M2165" s="15">
        <f>ROUND(K2165*L2165,2)</f>
        <v>92.82</v>
      </c>
    </row>
    <row r="2166" spans="1:13" ht="0.95" customHeight="1" x14ac:dyDescent="0.25">
      <c r="A2166" s="16"/>
      <c r="B2166" s="16"/>
      <c r="C2166" s="16"/>
      <c r="D2166" s="26"/>
      <c r="E2166" s="16"/>
      <c r="F2166" s="16"/>
      <c r="G2166" s="16"/>
      <c r="H2166" s="16"/>
      <c r="I2166" s="16"/>
      <c r="J2166" s="16"/>
      <c r="K2166" s="16"/>
      <c r="L2166" s="16"/>
      <c r="M2166" s="16"/>
    </row>
    <row r="2167" spans="1:13" ht="22.5" x14ac:dyDescent="0.25">
      <c r="A2167" s="8" t="s">
        <v>1404</v>
      </c>
      <c r="B2167" s="9" t="s">
        <v>19</v>
      </c>
      <c r="C2167" s="9" t="s">
        <v>141</v>
      </c>
      <c r="D2167" s="18" t="s">
        <v>1405</v>
      </c>
      <c r="E2167" s="10"/>
      <c r="F2167" s="10"/>
      <c r="G2167" s="10"/>
      <c r="H2167" s="10"/>
      <c r="I2167" s="10"/>
      <c r="J2167" s="10"/>
      <c r="K2167" s="11">
        <f>K2170</f>
        <v>3</v>
      </c>
      <c r="L2167" s="11">
        <f>L2170</f>
        <v>525.82000000000005</v>
      </c>
      <c r="M2167" s="11">
        <f>M2170</f>
        <v>1577.46</v>
      </c>
    </row>
    <row r="2168" spans="1:13" ht="180" x14ac:dyDescent="0.25">
      <c r="A2168" s="10"/>
      <c r="B2168" s="10"/>
      <c r="C2168" s="10"/>
      <c r="D2168" s="18" t="s">
        <v>1406</v>
      </c>
      <c r="E2168" s="10"/>
      <c r="F2168" s="10"/>
      <c r="G2168" s="10"/>
      <c r="H2168" s="10"/>
      <c r="I2168" s="10"/>
      <c r="J2168" s="10"/>
      <c r="K2168" s="10"/>
      <c r="L2168" s="10"/>
      <c r="M2168" s="10"/>
    </row>
    <row r="2169" spans="1:13" x14ac:dyDescent="0.25">
      <c r="A2169" s="10"/>
      <c r="B2169" s="10"/>
      <c r="C2169" s="9" t="s">
        <v>23</v>
      </c>
      <c r="D2169" s="25"/>
      <c r="E2169" s="9" t="s">
        <v>16</v>
      </c>
      <c r="F2169" s="12">
        <v>3</v>
      </c>
      <c r="G2169" s="13">
        <v>0</v>
      </c>
      <c r="H2169" s="13">
        <v>0</v>
      </c>
      <c r="I2169" s="13">
        <v>0</v>
      </c>
      <c r="J2169" s="11">
        <f>OR(F2169&lt;&gt;0,G2169&lt;&gt;0,H2169&lt;&gt;0,I2169&lt;&gt;0)*(F2169 + (F2169 = 0))*(G2169 + (G2169 = 0))*(H2169 + (H2169 = 0))*(I2169 + (I2169 = 0))</f>
        <v>3</v>
      </c>
      <c r="K2169" s="10"/>
      <c r="L2169" s="10"/>
      <c r="M2169" s="10"/>
    </row>
    <row r="2170" spans="1:13" x14ac:dyDescent="0.25">
      <c r="A2170" s="10"/>
      <c r="B2170" s="10"/>
      <c r="C2170" s="10"/>
      <c r="D2170" s="25"/>
      <c r="E2170" s="10"/>
      <c r="F2170" s="10"/>
      <c r="G2170" s="10"/>
      <c r="H2170" s="10"/>
      <c r="I2170" s="10"/>
      <c r="J2170" s="14" t="s">
        <v>1407</v>
      </c>
      <c r="K2170" s="15">
        <f>J2169</f>
        <v>3</v>
      </c>
      <c r="L2170" s="13">
        <v>525.82000000000005</v>
      </c>
      <c r="M2170" s="15">
        <f>ROUND(K2170*L2170,2)</f>
        <v>1577.46</v>
      </c>
    </row>
    <row r="2171" spans="1:13" ht="0.95" customHeight="1" x14ac:dyDescent="0.25">
      <c r="A2171" s="16"/>
      <c r="B2171" s="16"/>
      <c r="C2171" s="16"/>
      <c r="D2171" s="26"/>
      <c r="E2171" s="16"/>
      <c r="F2171" s="16"/>
      <c r="G2171" s="16"/>
      <c r="H2171" s="16"/>
      <c r="I2171" s="16"/>
      <c r="J2171" s="16"/>
      <c r="K2171" s="16"/>
      <c r="L2171" s="16"/>
      <c r="M2171" s="16"/>
    </row>
    <row r="2172" spans="1:13" ht="22.5" x14ac:dyDescent="0.25">
      <c r="A2172" s="8" t="s">
        <v>1408</v>
      </c>
      <c r="B2172" s="9" t="s">
        <v>19</v>
      </c>
      <c r="C2172" s="9" t="s">
        <v>141</v>
      </c>
      <c r="D2172" s="18" t="s">
        <v>1409</v>
      </c>
      <c r="E2172" s="10"/>
      <c r="F2172" s="10"/>
      <c r="G2172" s="10"/>
      <c r="H2172" s="10"/>
      <c r="I2172" s="10"/>
      <c r="J2172" s="10"/>
      <c r="K2172" s="11">
        <f>K2175</f>
        <v>14</v>
      </c>
      <c r="L2172" s="11">
        <f>L2175</f>
        <v>5.67</v>
      </c>
      <c r="M2172" s="11">
        <f>M2175</f>
        <v>79.38</v>
      </c>
    </row>
    <row r="2173" spans="1:13" ht="90" x14ac:dyDescent="0.25">
      <c r="A2173" s="10"/>
      <c r="B2173" s="10"/>
      <c r="C2173" s="10"/>
      <c r="D2173" s="18" t="s">
        <v>1410</v>
      </c>
      <c r="E2173" s="10"/>
      <c r="F2173" s="10"/>
      <c r="G2173" s="10"/>
      <c r="H2173" s="10"/>
      <c r="I2173" s="10"/>
      <c r="J2173" s="10"/>
      <c r="K2173" s="10"/>
      <c r="L2173" s="10"/>
      <c r="M2173" s="10"/>
    </row>
    <row r="2174" spans="1:13" x14ac:dyDescent="0.25">
      <c r="A2174" s="10"/>
      <c r="B2174" s="10"/>
      <c r="C2174" s="9" t="s">
        <v>23</v>
      </c>
      <c r="D2174" s="25"/>
      <c r="E2174" s="9" t="s">
        <v>16</v>
      </c>
      <c r="F2174" s="12">
        <v>14</v>
      </c>
      <c r="G2174" s="13">
        <v>0</v>
      </c>
      <c r="H2174" s="13">
        <v>0</v>
      </c>
      <c r="I2174" s="13">
        <v>0</v>
      </c>
      <c r="J2174" s="11">
        <f>OR(F2174&lt;&gt;0,G2174&lt;&gt;0,H2174&lt;&gt;0,I2174&lt;&gt;0)*(F2174 + (F2174 = 0))*(G2174 + (G2174 = 0))*(H2174 + (H2174 = 0))*(I2174 + (I2174 = 0))</f>
        <v>14</v>
      </c>
      <c r="K2174" s="10"/>
      <c r="L2174" s="10"/>
      <c r="M2174" s="10"/>
    </row>
    <row r="2175" spans="1:13" x14ac:dyDescent="0.25">
      <c r="A2175" s="10"/>
      <c r="B2175" s="10"/>
      <c r="C2175" s="10"/>
      <c r="D2175" s="25"/>
      <c r="E2175" s="10"/>
      <c r="F2175" s="10"/>
      <c r="G2175" s="10"/>
      <c r="H2175" s="10"/>
      <c r="I2175" s="10"/>
      <c r="J2175" s="14" t="s">
        <v>1411</v>
      </c>
      <c r="K2175" s="15">
        <f>J2174</f>
        <v>14</v>
      </c>
      <c r="L2175" s="13">
        <v>5.67</v>
      </c>
      <c r="M2175" s="15">
        <f>ROUND(K2175*L2175,2)</f>
        <v>79.38</v>
      </c>
    </row>
    <row r="2176" spans="1:13" ht="0.95" customHeight="1" x14ac:dyDescent="0.25">
      <c r="A2176" s="16"/>
      <c r="B2176" s="16"/>
      <c r="C2176" s="16"/>
      <c r="D2176" s="26"/>
      <c r="E2176" s="16"/>
      <c r="F2176" s="16"/>
      <c r="G2176" s="16"/>
      <c r="H2176" s="16"/>
      <c r="I2176" s="16"/>
      <c r="J2176" s="16"/>
      <c r="K2176" s="16"/>
      <c r="L2176" s="16"/>
      <c r="M2176" s="16"/>
    </row>
    <row r="2177" spans="1:13" ht="22.5" x14ac:dyDescent="0.25">
      <c r="A2177" s="8" t="s">
        <v>1412</v>
      </c>
      <c r="B2177" s="9" t="s">
        <v>19</v>
      </c>
      <c r="C2177" s="9" t="s">
        <v>141</v>
      </c>
      <c r="D2177" s="18" t="s">
        <v>1413</v>
      </c>
      <c r="E2177" s="10"/>
      <c r="F2177" s="10"/>
      <c r="G2177" s="10"/>
      <c r="H2177" s="10"/>
      <c r="I2177" s="10"/>
      <c r="J2177" s="10"/>
      <c r="K2177" s="11">
        <f>K2180</f>
        <v>3</v>
      </c>
      <c r="L2177" s="11">
        <f>L2180</f>
        <v>3.21</v>
      </c>
      <c r="M2177" s="11">
        <f>M2180</f>
        <v>9.6300000000000008</v>
      </c>
    </row>
    <row r="2178" spans="1:13" ht="56.25" x14ac:dyDescent="0.25">
      <c r="A2178" s="10"/>
      <c r="B2178" s="10"/>
      <c r="C2178" s="10"/>
      <c r="D2178" s="18" t="s">
        <v>1414</v>
      </c>
      <c r="E2178" s="10"/>
      <c r="F2178" s="10"/>
      <c r="G2178" s="10"/>
      <c r="H2178" s="10"/>
      <c r="I2178" s="10"/>
      <c r="J2178" s="10"/>
      <c r="K2178" s="10"/>
      <c r="L2178" s="10"/>
      <c r="M2178" s="10"/>
    </row>
    <row r="2179" spans="1:13" x14ac:dyDescent="0.25">
      <c r="A2179" s="10"/>
      <c r="B2179" s="10"/>
      <c r="C2179" s="9" t="s">
        <v>23</v>
      </c>
      <c r="D2179" s="25"/>
      <c r="E2179" s="9" t="s">
        <v>16</v>
      </c>
      <c r="F2179" s="12">
        <v>3</v>
      </c>
      <c r="G2179" s="13">
        <v>0</v>
      </c>
      <c r="H2179" s="13">
        <v>0</v>
      </c>
      <c r="I2179" s="13">
        <v>0</v>
      </c>
      <c r="J2179" s="11">
        <f>OR(F2179&lt;&gt;0,G2179&lt;&gt;0,H2179&lt;&gt;0,I2179&lt;&gt;0)*(F2179 + (F2179 = 0))*(G2179 + (G2179 = 0))*(H2179 + (H2179 = 0))*(I2179 + (I2179 = 0))</f>
        <v>3</v>
      </c>
      <c r="K2179" s="10"/>
      <c r="L2179" s="10"/>
      <c r="M2179" s="10"/>
    </row>
    <row r="2180" spans="1:13" x14ac:dyDescent="0.25">
      <c r="A2180" s="10"/>
      <c r="B2180" s="10"/>
      <c r="C2180" s="10"/>
      <c r="D2180" s="25"/>
      <c r="E2180" s="10"/>
      <c r="F2180" s="10"/>
      <c r="G2180" s="10"/>
      <c r="H2180" s="10"/>
      <c r="I2180" s="10"/>
      <c r="J2180" s="14" t="s">
        <v>1415</v>
      </c>
      <c r="K2180" s="15">
        <f>J2179</f>
        <v>3</v>
      </c>
      <c r="L2180" s="13">
        <v>3.21</v>
      </c>
      <c r="M2180" s="15">
        <f>ROUND(K2180*L2180,2)</f>
        <v>9.6300000000000008</v>
      </c>
    </row>
    <row r="2181" spans="1:13" ht="0.95" customHeight="1" x14ac:dyDescent="0.25">
      <c r="A2181" s="16"/>
      <c r="B2181" s="16"/>
      <c r="C2181" s="16"/>
      <c r="D2181" s="26"/>
      <c r="E2181" s="16"/>
      <c r="F2181" s="16"/>
      <c r="G2181" s="16"/>
      <c r="H2181" s="16"/>
      <c r="I2181" s="16"/>
      <c r="J2181" s="16"/>
      <c r="K2181" s="16"/>
      <c r="L2181" s="16"/>
      <c r="M2181" s="16"/>
    </row>
    <row r="2182" spans="1:13" ht="33.75" x14ac:dyDescent="0.25">
      <c r="A2182" s="8" t="s">
        <v>1416</v>
      </c>
      <c r="B2182" s="9" t="s">
        <v>19</v>
      </c>
      <c r="C2182" s="9" t="s">
        <v>141</v>
      </c>
      <c r="D2182" s="18" t="s">
        <v>1417</v>
      </c>
      <c r="E2182" s="10"/>
      <c r="F2182" s="10"/>
      <c r="G2182" s="10"/>
      <c r="H2182" s="10"/>
      <c r="I2182" s="10"/>
      <c r="J2182" s="10"/>
      <c r="K2182" s="11">
        <f>K2186</f>
        <v>70</v>
      </c>
      <c r="L2182" s="11">
        <f>L2186</f>
        <v>5.75</v>
      </c>
      <c r="M2182" s="11">
        <f>M2186</f>
        <v>402.5</v>
      </c>
    </row>
    <row r="2183" spans="1:13" ht="78.75" x14ac:dyDescent="0.25">
      <c r="A2183" s="10"/>
      <c r="B2183" s="10"/>
      <c r="C2183" s="10"/>
      <c r="D2183" s="18" t="s">
        <v>1418</v>
      </c>
      <c r="E2183" s="10"/>
      <c r="F2183" s="10"/>
      <c r="G2183" s="10"/>
      <c r="H2183" s="10"/>
      <c r="I2183" s="10"/>
      <c r="J2183" s="10"/>
      <c r="K2183" s="10"/>
      <c r="L2183" s="10"/>
      <c r="M2183" s="10"/>
    </row>
    <row r="2184" spans="1:13" x14ac:dyDescent="0.25">
      <c r="A2184" s="10"/>
      <c r="B2184" s="10"/>
      <c r="C2184" s="9" t="s">
        <v>23</v>
      </c>
      <c r="D2184" s="25"/>
      <c r="E2184" s="9" t="s">
        <v>1419</v>
      </c>
      <c r="F2184" s="12">
        <v>20</v>
      </c>
      <c r="G2184" s="13">
        <v>0</v>
      </c>
      <c r="H2184" s="13">
        <v>0</v>
      </c>
      <c r="I2184" s="13">
        <v>0</v>
      </c>
      <c r="J2184" s="11">
        <f>OR(F2184&lt;&gt;0,G2184&lt;&gt;0,H2184&lt;&gt;0,I2184&lt;&gt;0)*(F2184 + (F2184 = 0))*(G2184 + (G2184 = 0))*(H2184 + (H2184 = 0))*(I2184 + (I2184 = 0))</f>
        <v>20</v>
      </c>
      <c r="K2184" s="10"/>
      <c r="L2184" s="10"/>
      <c r="M2184" s="10"/>
    </row>
    <row r="2185" spans="1:13" x14ac:dyDescent="0.25">
      <c r="A2185" s="10"/>
      <c r="B2185" s="10"/>
      <c r="C2185" s="9" t="s">
        <v>23</v>
      </c>
      <c r="D2185" s="25"/>
      <c r="E2185" s="9" t="s">
        <v>1420</v>
      </c>
      <c r="F2185" s="12">
        <v>50</v>
      </c>
      <c r="G2185" s="13">
        <v>0</v>
      </c>
      <c r="H2185" s="13">
        <v>0</v>
      </c>
      <c r="I2185" s="13">
        <v>0</v>
      </c>
      <c r="J2185" s="11">
        <f>OR(F2185&lt;&gt;0,G2185&lt;&gt;0,H2185&lt;&gt;0,I2185&lt;&gt;0)*(F2185 + (F2185 = 0))*(G2185 + (G2185 = 0))*(H2185 + (H2185 = 0))*(I2185 + (I2185 = 0))</f>
        <v>50</v>
      </c>
      <c r="K2185" s="10"/>
      <c r="L2185" s="10"/>
      <c r="M2185" s="10"/>
    </row>
    <row r="2186" spans="1:13" x14ac:dyDescent="0.25">
      <c r="A2186" s="10"/>
      <c r="B2186" s="10"/>
      <c r="C2186" s="10"/>
      <c r="D2186" s="25"/>
      <c r="E2186" s="10"/>
      <c r="F2186" s="10"/>
      <c r="G2186" s="10"/>
      <c r="H2186" s="10"/>
      <c r="I2186" s="10"/>
      <c r="J2186" s="14" t="s">
        <v>1421</v>
      </c>
      <c r="K2186" s="15">
        <f>SUM(J2184:J2185)</f>
        <v>70</v>
      </c>
      <c r="L2186" s="13">
        <v>5.75</v>
      </c>
      <c r="M2186" s="15">
        <f>ROUND(K2186*L2186,2)</f>
        <v>402.5</v>
      </c>
    </row>
    <row r="2187" spans="1:13" ht="0.95" customHeight="1" x14ac:dyDescent="0.25">
      <c r="A2187" s="16"/>
      <c r="B2187" s="16"/>
      <c r="C2187" s="16"/>
      <c r="D2187" s="26"/>
      <c r="E2187" s="16"/>
      <c r="F2187" s="16"/>
      <c r="G2187" s="16"/>
      <c r="H2187" s="16"/>
      <c r="I2187" s="16"/>
      <c r="J2187" s="16"/>
      <c r="K2187" s="16"/>
      <c r="L2187" s="16"/>
      <c r="M2187" s="16"/>
    </row>
    <row r="2188" spans="1:13" x14ac:dyDescent="0.25">
      <c r="A2188" s="8" t="s">
        <v>1422</v>
      </c>
      <c r="B2188" s="9" t="s">
        <v>19</v>
      </c>
      <c r="C2188" s="9" t="s">
        <v>141</v>
      </c>
      <c r="D2188" s="18" t="s">
        <v>1423</v>
      </c>
      <c r="E2188" s="10"/>
      <c r="F2188" s="10"/>
      <c r="G2188" s="10"/>
      <c r="H2188" s="10"/>
      <c r="I2188" s="10"/>
      <c r="J2188" s="10"/>
      <c r="K2188" s="11">
        <f>K2191</f>
        <v>3</v>
      </c>
      <c r="L2188" s="11">
        <f>L2191</f>
        <v>58.53</v>
      </c>
      <c r="M2188" s="11">
        <f>M2191</f>
        <v>175.59</v>
      </c>
    </row>
    <row r="2189" spans="1:13" ht="78.75" x14ac:dyDescent="0.25">
      <c r="A2189" s="10"/>
      <c r="B2189" s="10"/>
      <c r="C2189" s="10"/>
      <c r="D2189" s="18" t="s">
        <v>1424</v>
      </c>
      <c r="E2189" s="10"/>
      <c r="F2189" s="10"/>
      <c r="G2189" s="10"/>
      <c r="H2189" s="10"/>
      <c r="I2189" s="10"/>
      <c r="J2189" s="10"/>
      <c r="K2189" s="10"/>
      <c r="L2189" s="10"/>
      <c r="M2189" s="10"/>
    </row>
    <row r="2190" spans="1:13" x14ac:dyDescent="0.25">
      <c r="A2190" s="10"/>
      <c r="B2190" s="10"/>
      <c r="C2190" s="9" t="s">
        <v>23</v>
      </c>
      <c r="D2190" s="25"/>
      <c r="E2190" s="9" t="s">
        <v>16</v>
      </c>
      <c r="F2190" s="12">
        <v>3</v>
      </c>
      <c r="G2190" s="13">
        <v>0</v>
      </c>
      <c r="H2190" s="13">
        <v>0</v>
      </c>
      <c r="I2190" s="13">
        <v>0</v>
      </c>
      <c r="J2190" s="11">
        <f>OR(F2190&lt;&gt;0,G2190&lt;&gt;0,H2190&lt;&gt;0,I2190&lt;&gt;0)*(F2190 + (F2190 = 0))*(G2190 + (G2190 = 0))*(H2190 + (H2190 = 0))*(I2190 + (I2190 = 0))</f>
        <v>3</v>
      </c>
      <c r="K2190" s="10"/>
      <c r="L2190" s="10"/>
      <c r="M2190" s="10"/>
    </row>
    <row r="2191" spans="1:13" x14ac:dyDescent="0.25">
      <c r="A2191" s="10"/>
      <c r="B2191" s="10"/>
      <c r="C2191" s="10"/>
      <c r="D2191" s="25"/>
      <c r="E2191" s="10"/>
      <c r="F2191" s="10"/>
      <c r="G2191" s="10"/>
      <c r="H2191" s="10"/>
      <c r="I2191" s="10"/>
      <c r="J2191" s="14" t="s">
        <v>1425</v>
      </c>
      <c r="K2191" s="15">
        <f>J2190</f>
        <v>3</v>
      </c>
      <c r="L2191" s="13">
        <v>58.53</v>
      </c>
      <c r="M2191" s="15">
        <f>ROUND(K2191*L2191,2)</f>
        <v>175.59</v>
      </c>
    </row>
    <row r="2192" spans="1:13" ht="0.95" customHeight="1" x14ac:dyDescent="0.25">
      <c r="A2192" s="16"/>
      <c r="B2192" s="16"/>
      <c r="C2192" s="16"/>
      <c r="D2192" s="26"/>
      <c r="E2192" s="16"/>
      <c r="F2192" s="16"/>
      <c r="G2192" s="16"/>
      <c r="H2192" s="16"/>
      <c r="I2192" s="16"/>
      <c r="J2192" s="16"/>
      <c r="K2192" s="16"/>
      <c r="L2192" s="16"/>
      <c r="M2192" s="16"/>
    </row>
    <row r="2193" spans="1:13" ht="22.5" x14ac:dyDescent="0.25">
      <c r="A2193" s="8" t="s">
        <v>1426</v>
      </c>
      <c r="B2193" s="9" t="s">
        <v>19</v>
      </c>
      <c r="C2193" s="9" t="s">
        <v>104</v>
      </c>
      <c r="D2193" s="18" t="s">
        <v>1427</v>
      </c>
      <c r="E2193" s="10"/>
      <c r="F2193" s="10"/>
      <c r="G2193" s="10"/>
      <c r="H2193" s="10"/>
      <c r="I2193" s="10"/>
      <c r="J2193" s="10"/>
      <c r="K2193" s="11">
        <f>K2198</f>
        <v>30.65</v>
      </c>
      <c r="L2193" s="11">
        <f>L2198</f>
        <v>36.39</v>
      </c>
      <c r="M2193" s="11">
        <f>M2198</f>
        <v>1115.3499999999999</v>
      </c>
    </row>
    <row r="2194" spans="1:13" ht="90" x14ac:dyDescent="0.25">
      <c r="A2194" s="10"/>
      <c r="B2194" s="10"/>
      <c r="C2194" s="10"/>
      <c r="D2194" s="18" t="s">
        <v>1428</v>
      </c>
      <c r="E2194" s="10"/>
      <c r="F2194" s="10"/>
      <c r="G2194" s="10"/>
      <c r="H2194" s="10"/>
      <c r="I2194" s="10"/>
      <c r="J2194" s="10"/>
      <c r="K2194" s="10"/>
      <c r="L2194" s="10"/>
      <c r="M2194" s="10"/>
    </row>
    <row r="2195" spans="1:13" x14ac:dyDescent="0.25">
      <c r="A2195" s="10"/>
      <c r="B2195" s="10"/>
      <c r="C2195" s="9" t="s">
        <v>23</v>
      </c>
      <c r="D2195" s="25"/>
      <c r="E2195" s="9" t="s">
        <v>1429</v>
      </c>
      <c r="F2195" s="12">
        <v>1</v>
      </c>
      <c r="G2195" s="13">
        <v>14.95</v>
      </c>
      <c r="H2195" s="13">
        <v>0</v>
      </c>
      <c r="I2195" s="13">
        <v>0</v>
      </c>
      <c r="J2195" s="11">
        <f>OR(F2195&lt;&gt;0,G2195&lt;&gt;0,H2195&lt;&gt;0,I2195&lt;&gt;0)*(F2195 + (F2195 = 0))*(G2195 + (G2195 = 0))*(H2195 + (H2195 = 0))*(I2195 + (I2195 = 0))</f>
        <v>14.95</v>
      </c>
      <c r="K2195" s="10"/>
      <c r="L2195" s="10"/>
      <c r="M2195" s="10"/>
    </row>
    <row r="2196" spans="1:13" x14ac:dyDescent="0.25">
      <c r="A2196" s="10"/>
      <c r="B2196" s="10"/>
      <c r="C2196" s="9" t="s">
        <v>23</v>
      </c>
      <c r="D2196" s="25"/>
      <c r="E2196" s="9" t="s">
        <v>16</v>
      </c>
      <c r="F2196" s="12">
        <v>1</v>
      </c>
      <c r="G2196" s="13">
        <v>14.45</v>
      </c>
      <c r="H2196" s="13">
        <v>0</v>
      </c>
      <c r="I2196" s="13">
        <v>0</v>
      </c>
      <c r="J2196" s="11">
        <f>OR(F2196&lt;&gt;0,G2196&lt;&gt;0,H2196&lt;&gt;0,I2196&lt;&gt;0)*(F2196 + (F2196 = 0))*(G2196 + (G2196 = 0))*(H2196 + (H2196 = 0))*(I2196 + (I2196 = 0))</f>
        <v>14.45</v>
      </c>
      <c r="K2196" s="10"/>
      <c r="L2196" s="10"/>
      <c r="M2196" s="10"/>
    </row>
    <row r="2197" spans="1:13" x14ac:dyDescent="0.25">
      <c r="A2197" s="10"/>
      <c r="B2197" s="10"/>
      <c r="C2197" s="9" t="s">
        <v>23</v>
      </c>
      <c r="D2197" s="25"/>
      <c r="E2197" s="9" t="s">
        <v>16</v>
      </c>
      <c r="F2197" s="12">
        <v>1</v>
      </c>
      <c r="G2197" s="13">
        <v>1.25</v>
      </c>
      <c r="H2197" s="13">
        <v>0</v>
      </c>
      <c r="I2197" s="13">
        <v>0</v>
      </c>
      <c r="J2197" s="11">
        <f>OR(F2197&lt;&gt;0,G2197&lt;&gt;0,H2197&lt;&gt;0,I2197&lt;&gt;0)*(F2197 + (F2197 = 0))*(G2197 + (G2197 = 0))*(H2197 + (H2197 = 0))*(I2197 + (I2197 = 0))</f>
        <v>1.25</v>
      </c>
      <c r="K2197" s="10"/>
      <c r="L2197" s="10"/>
      <c r="M2197" s="10"/>
    </row>
    <row r="2198" spans="1:13" x14ac:dyDescent="0.25">
      <c r="A2198" s="10"/>
      <c r="B2198" s="10"/>
      <c r="C2198" s="10"/>
      <c r="D2198" s="25"/>
      <c r="E2198" s="10"/>
      <c r="F2198" s="10"/>
      <c r="G2198" s="10"/>
      <c r="H2198" s="10"/>
      <c r="I2198" s="10"/>
      <c r="J2198" s="14" t="s">
        <v>1430</v>
      </c>
      <c r="K2198" s="15">
        <f>SUM(J2195:J2197)</f>
        <v>30.65</v>
      </c>
      <c r="L2198" s="13">
        <v>36.39</v>
      </c>
      <c r="M2198" s="15">
        <f>ROUND(K2198*L2198,2)</f>
        <v>1115.3499999999999</v>
      </c>
    </row>
    <row r="2199" spans="1:13" ht="0.95" customHeight="1" x14ac:dyDescent="0.25">
      <c r="A2199" s="16"/>
      <c r="B2199" s="16"/>
      <c r="C2199" s="16"/>
      <c r="D2199" s="26"/>
      <c r="E2199" s="16"/>
      <c r="F2199" s="16"/>
      <c r="G2199" s="16"/>
      <c r="H2199" s="16"/>
      <c r="I2199" s="16"/>
      <c r="J2199" s="16"/>
      <c r="K2199" s="16"/>
      <c r="L2199" s="16"/>
      <c r="M2199" s="16"/>
    </row>
    <row r="2200" spans="1:13" x14ac:dyDescent="0.25">
      <c r="A2200" s="10"/>
      <c r="B2200" s="10"/>
      <c r="C2200" s="10"/>
      <c r="D2200" s="25"/>
      <c r="E2200" s="10"/>
      <c r="F2200" s="10"/>
      <c r="G2200" s="10"/>
      <c r="H2200" s="10"/>
      <c r="I2200" s="10"/>
      <c r="J2200" s="14" t="s">
        <v>1431</v>
      </c>
      <c r="K2200" s="17">
        <v>1</v>
      </c>
      <c r="L2200" s="15">
        <f>M2137+M2142+M2147+M2152+M2157+M2162+M2167+M2172+M2177+M2182+M2188+M2193</f>
        <v>11315.32</v>
      </c>
      <c r="M2200" s="15">
        <f>ROUND(K2200*L2200,2)</f>
        <v>11315.32</v>
      </c>
    </row>
    <row r="2201" spans="1:13" ht="0.95" customHeight="1" x14ac:dyDescent="0.25">
      <c r="A2201" s="16"/>
      <c r="B2201" s="16"/>
      <c r="C2201" s="16"/>
      <c r="D2201" s="26"/>
      <c r="E2201" s="16"/>
      <c r="F2201" s="16"/>
      <c r="G2201" s="16"/>
      <c r="H2201" s="16"/>
      <c r="I2201" s="16"/>
      <c r="J2201" s="16"/>
      <c r="K2201" s="16"/>
      <c r="L2201" s="16"/>
      <c r="M2201" s="16"/>
    </row>
    <row r="2202" spans="1:13" x14ac:dyDescent="0.25">
      <c r="A2202" s="4" t="s">
        <v>1432</v>
      </c>
      <c r="B2202" s="4" t="s">
        <v>15</v>
      </c>
      <c r="C2202" s="4" t="s">
        <v>16</v>
      </c>
      <c r="D2202" s="24" t="s">
        <v>1433</v>
      </c>
      <c r="E2202" s="5"/>
      <c r="F2202" s="5"/>
      <c r="G2202" s="5"/>
      <c r="H2202" s="5"/>
      <c r="I2202" s="5"/>
      <c r="J2202" s="5"/>
      <c r="K2202" s="6">
        <f>K2434</f>
        <v>1</v>
      </c>
      <c r="L2202" s="7">
        <f>L2434</f>
        <v>29653.23</v>
      </c>
      <c r="M2202" s="7">
        <f>M2434</f>
        <v>29653.23</v>
      </c>
    </row>
    <row r="2203" spans="1:13" ht="22.5" x14ac:dyDescent="0.25">
      <c r="A2203" s="8" t="s">
        <v>1434</v>
      </c>
      <c r="B2203" s="9" t="s">
        <v>19</v>
      </c>
      <c r="C2203" s="9" t="s">
        <v>20</v>
      </c>
      <c r="D2203" s="18" t="s">
        <v>1435</v>
      </c>
      <c r="E2203" s="10"/>
      <c r="F2203" s="10"/>
      <c r="G2203" s="10"/>
      <c r="H2203" s="10"/>
      <c r="I2203" s="10"/>
      <c r="J2203" s="10"/>
      <c r="K2203" s="11">
        <f>K2372</f>
        <v>1659.71</v>
      </c>
      <c r="L2203" s="11">
        <f>L2372</f>
        <v>7.66</v>
      </c>
      <c r="M2203" s="11">
        <f>M2372</f>
        <v>12713.38</v>
      </c>
    </row>
    <row r="2204" spans="1:13" ht="112.5" x14ac:dyDescent="0.25">
      <c r="A2204" s="10"/>
      <c r="B2204" s="10"/>
      <c r="C2204" s="10"/>
      <c r="D2204" s="18" t="s">
        <v>1436</v>
      </c>
      <c r="E2204" s="10"/>
      <c r="F2204" s="10"/>
      <c r="G2204" s="10"/>
      <c r="H2204" s="10"/>
      <c r="I2204" s="10"/>
      <c r="J2204" s="10"/>
      <c r="K2204" s="10"/>
      <c r="L2204" s="10"/>
      <c r="M2204" s="10"/>
    </row>
    <row r="2205" spans="1:13" x14ac:dyDescent="0.25">
      <c r="A2205" s="10"/>
      <c r="B2205" s="10"/>
      <c r="C2205" s="9" t="s">
        <v>23</v>
      </c>
      <c r="D2205" s="25"/>
      <c r="E2205" s="9" t="s">
        <v>562</v>
      </c>
      <c r="F2205" s="12">
        <v>1</v>
      </c>
      <c r="G2205" s="13">
        <v>25.1</v>
      </c>
      <c r="H2205" s="13">
        <v>0</v>
      </c>
      <c r="I2205" s="13">
        <v>2.9</v>
      </c>
      <c r="J2205" s="11">
        <f>OR(F2205&lt;&gt;0,G2205&lt;&gt;0,H2205&lt;&gt;0,I2205&lt;&gt;0)*(F2205 + (F2205 = 0))*(G2205 + (G2205 = 0))*(H2205 + (H2205 = 0))*(I2205 + (I2205 = 0))</f>
        <v>72.790000000000006</v>
      </c>
      <c r="K2205" s="10"/>
      <c r="L2205" s="10"/>
      <c r="M2205" s="10"/>
    </row>
    <row r="2206" spans="1:13" x14ac:dyDescent="0.25">
      <c r="A2206" s="10"/>
      <c r="B2206" s="10"/>
      <c r="C2206" s="9" t="s">
        <v>23</v>
      </c>
      <c r="D2206" s="25"/>
      <c r="E2206" s="9" t="s">
        <v>16</v>
      </c>
      <c r="F2206" s="12">
        <v>1</v>
      </c>
      <c r="G2206" s="13">
        <v>22.6</v>
      </c>
      <c r="H2206" s="13">
        <v>0</v>
      </c>
      <c r="I2206" s="13">
        <v>2.9</v>
      </c>
      <c r="J2206" s="11">
        <f>OR(F2206&lt;&gt;0,G2206&lt;&gt;0,H2206&lt;&gt;0,I2206&lt;&gt;0)*(F2206 + (F2206 = 0))*(G2206 + (G2206 = 0))*(H2206 + (H2206 = 0))*(I2206 + (I2206 = 0))</f>
        <v>65.540000000000006</v>
      </c>
      <c r="K2206" s="10"/>
      <c r="L2206" s="10"/>
      <c r="M2206" s="10"/>
    </row>
    <row r="2207" spans="1:13" x14ac:dyDescent="0.25">
      <c r="A2207" s="10"/>
      <c r="B2207" s="10"/>
      <c r="C2207" s="9" t="s">
        <v>23</v>
      </c>
      <c r="D2207" s="25"/>
      <c r="E2207" s="9" t="s">
        <v>55</v>
      </c>
      <c r="F2207" s="12">
        <v>-2</v>
      </c>
      <c r="G2207" s="13">
        <v>3.15</v>
      </c>
      <c r="H2207" s="13">
        <v>0</v>
      </c>
      <c r="I2207" s="13">
        <v>2.4500000000000002</v>
      </c>
      <c r="J2207" s="11">
        <f>OR(F2207&lt;&gt;0,G2207&lt;&gt;0,H2207&lt;&gt;0,I2207&lt;&gt;0)*(F2207 + (F2207 = 0))*(G2207 + (G2207 = 0))*(H2207 + (H2207 = 0))*(I2207 + (I2207 = 0))</f>
        <v>-15.44</v>
      </c>
      <c r="K2207" s="10"/>
      <c r="L2207" s="10"/>
      <c r="M2207" s="10"/>
    </row>
    <row r="2208" spans="1:13" x14ac:dyDescent="0.25">
      <c r="A2208" s="10"/>
      <c r="B2208" s="10"/>
      <c r="C2208" s="9" t="s">
        <v>23</v>
      </c>
      <c r="D2208" s="25"/>
      <c r="E2208" s="9" t="s">
        <v>16</v>
      </c>
      <c r="F2208" s="12">
        <v>-1</v>
      </c>
      <c r="G2208" s="13">
        <v>2.5499999999999998</v>
      </c>
      <c r="H2208" s="13">
        <v>0</v>
      </c>
      <c r="I2208" s="13">
        <v>2.4500000000000002</v>
      </c>
      <c r="J2208" s="11">
        <f>OR(F2208&lt;&gt;0,G2208&lt;&gt;0,H2208&lt;&gt;0,I2208&lt;&gt;0)*(F2208 + (F2208 = 0))*(G2208 + (G2208 = 0))*(H2208 + (H2208 = 0))*(I2208 + (I2208 = 0))</f>
        <v>-6.25</v>
      </c>
      <c r="K2208" s="10"/>
      <c r="L2208" s="10"/>
      <c r="M2208" s="10"/>
    </row>
    <row r="2209" spans="1:13" x14ac:dyDescent="0.25">
      <c r="A2209" s="10"/>
      <c r="B2209" s="10"/>
      <c r="C2209" s="9" t="s">
        <v>23</v>
      </c>
      <c r="D2209" s="25"/>
      <c r="E2209" s="9" t="s">
        <v>430</v>
      </c>
      <c r="F2209" s="12">
        <v>1</v>
      </c>
      <c r="G2209" s="13">
        <v>42.15</v>
      </c>
      <c r="H2209" s="13">
        <v>0</v>
      </c>
      <c r="I2209" s="13">
        <v>2.9</v>
      </c>
      <c r="J2209" s="11">
        <f>OR(F2209&lt;&gt;0,G2209&lt;&gt;0,H2209&lt;&gt;0,I2209&lt;&gt;0)*(F2209 + (F2209 = 0))*(G2209 + (G2209 = 0))*(H2209 + (H2209 = 0))*(I2209 + (I2209 = 0))</f>
        <v>122.24</v>
      </c>
      <c r="K2209" s="10"/>
      <c r="L2209" s="10"/>
      <c r="M2209" s="10"/>
    </row>
    <row r="2210" spans="1:13" x14ac:dyDescent="0.25">
      <c r="A2210" s="10"/>
      <c r="B2210" s="10"/>
      <c r="C2210" s="9" t="s">
        <v>23</v>
      </c>
      <c r="D2210" s="25"/>
      <c r="E2210" s="9" t="s">
        <v>16</v>
      </c>
      <c r="F2210" s="12">
        <v>1</v>
      </c>
      <c r="G2210" s="13">
        <v>0.9</v>
      </c>
      <c r="H2210" s="13">
        <v>0</v>
      </c>
      <c r="I2210" s="13">
        <v>2.9</v>
      </c>
      <c r="J2210" s="11">
        <f>OR(F2210&lt;&gt;0,G2210&lt;&gt;0,H2210&lt;&gt;0,I2210&lt;&gt;0)*(F2210 + (F2210 = 0))*(G2210 + (G2210 = 0))*(H2210 + (H2210 = 0))*(I2210 + (I2210 = 0))</f>
        <v>2.61</v>
      </c>
      <c r="K2210" s="10"/>
      <c r="L2210" s="10"/>
      <c r="M2210" s="10"/>
    </row>
    <row r="2211" spans="1:13" x14ac:dyDescent="0.25">
      <c r="A2211" s="10"/>
      <c r="B2211" s="10"/>
      <c r="C2211" s="9" t="s">
        <v>23</v>
      </c>
      <c r="D2211" s="25"/>
      <c r="E2211" s="9" t="s">
        <v>16</v>
      </c>
      <c r="F2211" s="12">
        <v>1</v>
      </c>
      <c r="G2211" s="13">
        <v>6.1</v>
      </c>
      <c r="H2211" s="13">
        <v>0</v>
      </c>
      <c r="I2211" s="13">
        <v>2.9</v>
      </c>
      <c r="J2211" s="11">
        <f>OR(F2211&lt;&gt;0,G2211&lt;&gt;0,H2211&lt;&gt;0,I2211&lt;&gt;0)*(F2211 + (F2211 = 0))*(G2211 + (G2211 = 0))*(H2211 + (H2211 = 0))*(I2211 + (I2211 = 0))</f>
        <v>17.690000000000001</v>
      </c>
      <c r="K2211" s="10"/>
      <c r="L2211" s="10"/>
      <c r="M2211" s="10"/>
    </row>
    <row r="2212" spans="1:13" x14ac:dyDescent="0.25">
      <c r="A2212" s="10"/>
      <c r="B2212" s="10"/>
      <c r="C2212" s="9" t="s">
        <v>23</v>
      </c>
      <c r="D2212" s="25"/>
      <c r="E2212" s="9" t="s">
        <v>16</v>
      </c>
      <c r="F2212" s="12">
        <v>1</v>
      </c>
      <c r="G2212" s="13">
        <v>5.6</v>
      </c>
      <c r="H2212" s="13">
        <v>0</v>
      </c>
      <c r="I2212" s="13">
        <v>2.9</v>
      </c>
      <c r="J2212" s="11">
        <f>OR(F2212&lt;&gt;0,G2212&lt;&gt;0,H2212&lt;&gt;0,I2212&lt;&gt;0)*(F2212 + (F2212 = 0))*(G2212 + (G2212 = 0))*(H2212 + (H2212 = 0))*(I2212 + (I2212 = 0))</f>
        <v>16.239999999999998</v>
      </c>
      <c r="K2212" s="10"/>
      <c r="L2212" s="10"/>
      <c r="M2212" s="10"/>
    </row>
    <row r="2213" spans="1:13" x14ac:dyDescent="0.25">
      <c r="A2213" s="10"/>
      <c r="B2213" s="10"/>
      <c r="C2213" s="9" t="s">
        <v>23</v>
      </c>
      <c r="D2213" s="25"/>
      <c r="E2213" s="9" t="s">
        <v>16</v>
      </c>
      <c r="F2213" s="12">
        <v>1</v>
      </c>
      <c r="G2213" s="13">
        <v>2.85</v>
      </c>
      <c r="H2213" s="13">
        <v>0</v>
      </c>
      <c r="I2213" s="13">
        <v>2.9</v>
      </c>
      <c r="J2213" s="11">
        <f>OR(F2213&lt;&gt;0,G2213&lt;&gt;0,H2213&lt;&gt;0,I2213&lt;&gt;0)*(F2213 + (F2213 = 0))*(G2213 + (G2213 = 0))*(H2213 + (H2213 = 0))*(I2213 + (I2213 = 0))</f>
        <v>8.27</v>
      </c>
      <c r="K2213" s="10"/>
      <c r="L2213" s="10"/>
      <c r="M2213" s="10"/>
    </row>
    <row r="2214" spans="1:13" x14ac:dyDescent="0.25">
      <c r="A2214" s="10"/>
      <c r="B2214" s="10"/>
      <c r="C2214" s="9" t="s">
        <v>23</v>
      </c>
      <c r="D2214" s="25"/>
      <c r="E2214" s="9" t="s">
        <v>309</v>
      </c>
      <c r="F2214" s="12">
        <v>1</v>
      </c>
      <c r="G2214" s="13">
        <v>9.5</v>
      </c>
      <c r="H2214" s="13">
        <v>0</v>
      </c>
      <c r="I2214" s="13">
        <v>2.9</v>
      </c>
      <c r="J2214" s="11">
        <f>OR(F2214&lt;&gt;0,G2214&lt;&gt;0,H2214&lt;&gt;0,I2214&lt;&gt;0)*(F2214 + (F2214 = 0))*(G2214 + (G2214 = 0))*(H2214 + (H2214 = 0))*(I2214 + (I2214 = 0))</f>
        <v>27.55</v>
      </c>
      <c r="K2214" s="10"/>
      <c r="L2214" s="10"/>
      <c r="M2214" s="10"/>
    </row>
    <row r="2215" spans="1:13" x14ac:dyDescent="0.25">
      <c r="A2215" s="10"/>
      <c r="B2215" s="10"/>
      <c r="C2215" s="9" t="s">
        <v>23</v>
      </c>
      <c r="D2215" s="25"/>
      <c r="E2215" s="9" t="s">
        <v>16</v>
      </c>
      <c r="F2215" s="12">
        <v>1</v>
      </c>
      <c r="G2215" s="13">
        <v>3</v>
      </c>
      <c r="H2215" s="13">
        <v>0</v>
      </c>
      <c r="I2215" s="13">
        <v>2.9</v>
      </c>
      <c r="J2215" s="11">
        <f>OR(F2215&lt;&gt;0,G2215&lt;&gt;0,H2215&lt;&gt;0,I2215&lt;&gt;0)*(F2215 + (F2215 = 0))*(G2215 + (G2215 = 0))*(H2215 + (H2215 = 0))*(I2215 + (I2215 = 0))</f>
        <v>8.6999999999999993</v>
      </c>
      <c r="K2215" s="10"/>
      <c r="L2215" s="10"/>
      <c r="M2215" s="10"/>
    </row>
    <row r="2216" spans="1:13" x14ac:dyDescent="0.25">
      <c r="A2216" s="10"/>
      <c r="B2216" s="10"/>
      <c r="C2216" s="9" t="s">
        <v>23</v>
      </c>
      <c r="D2216" s="25"/>
      <c r="E2216" s="9" t="s">
        <v>16</v>
      </c>
      <c r="F2216" s="12">
        <v>1</v>
      </c>
      <c r="G2216" s="13">
        <v>5.8</v>
      </c>
      <c r="H2216" s="13">
        <v>0</v>
      </c>
      <c r="I2216" s="13">
        <v>2.9</v>
      </c>
      <c r="J2216" s="11">
        <f>OR(F2216&lt;&gt;0,G2216&lt;&gt;0,H2216&lt;&gt;0,I2216&lt;&gt;0)*(F2216 + (F2216 = 0))*(G2216 + (G2216 = 0))*(H2216 + (H2216 = 0))*(I2216 + (I2216 = 0))</f>
        <v>16.82</v>
      </c>
      <c r="K2216" s="10"/>
      <c r="L2216" s="10"/>
      <c r="M2216" s="10"/>
    </row>
    <row r="2217" spans="1:13" x14ac:dyDescent="0.25">
      <c r="A2217" s="10"/>
      <c r="B2217" s="10"/>
      <c r="C2217" s="9" t="s">
        <v>23</v>
      </c>
      <c r="D2217" s="25"/>
      <c r="E2217" s="9" t="s">
        <v>16</v>
      </c>
      <c r="F2217" s="12">
        <v>1</v>
      </c>
      <c r="G2217" s="13">
        <v>2.4500000000000002</v>
      </c>
      <c r="H2217" s="13">
        <v>0</v>
      </c>
      <c r="I2217" s="13">
        <v>2.9</v>
      </c>
      <c r="J2217" s="11">
        <f>OR(F2217&lt;&gt;0,G2217&lt;&gt;0,H2217&lt;&gt;0,I2217&lt;&gt;0)*(F2217 + (F2217 = 0))*(G2217 + (G2217 = 0))*(H2217 + (H2217 = 0))*(I2217 + (I2217 = 0))</f>
        <v>7.11</v>
      </c>
      <c r="K2217" s="10"/>
      <c r="L2217" s="10"/>
      <c r="M2217" s="10"/>
    </row>
    <row r="2218" spans="1:13" x14ac:dyDescent="0.25">
      <c r="A2218" s="10"/>
      <c r="B2218" s="10"/>
      <c r="C2218" s="9" t="s">
        <v>23</v>
      </c>
      <c r="D2218" s="25"/>
      <c r="E2218" s="9" t="s">
        <v>16</v>
      </c>
      <c r="F2218" s="12">
        <v>1</v>
      </c>
      <c r="G2218" s="13">
        <v>2.75</v>
      </c>
      <c r="H2218" s="13">
        <v>0</v>
      </c>
      <c r="I2218" s="13">
        <v>2.9</v>
      </c>
      <c r="J2218" s="11">
        <f>OR(F2218&lt;&gt;0,G2218&lt;&gt;0,H2218&lt;&gt;0,I2218&lt;&gt;0)*(F2218 + (F2218 = 0))*(G2218 + (G2218 = 0))*(H2218 + (H2218 = 0))*(I2218 + (I2218 = 0))</f>
        <v>7.98</v>
      </c>
      <c r="K2218" s="10"/>
      <c r="L2218" s="10"/>
      <c r="M2218" s="10"/>
    </row>
    <row r="2219" spans="1:13" x14ac:dyDescent="0.25">
      <c r="A2219" s="10"/>
      <c r="B2219" s="10"/>
      <c r="C2219" s="9" t="s">
        <v>23</v>
      </c>
      <c r="D2219" s="25"/>
      <c r="E2219" s="9" t="s">
        <v>16</v>
      </c>
      <c r="F2219" s="12">
        <v>1</v>
      </c>
      <c r="G2219" s="13">
        <v>2.95</v>
      </c>
      <c r="H2219" s="13">
        <v>0</v>
      </c>
      <c r="I2219" s="13">
        <v>2.9</v>
      </c>
      <c r="J2219" s="11">
        <f>OR(F2219&lt;&gt;0,G2219&lt;&gt;0,H2219&lt;&gt;0,I2219&lt;&gt;0)*(F2219 + (F2219 = 0))*(G2219 + (G2219 = 0))*(H2219 + (H2219 = 0))*(I2219 + (I2219 = 0))</f>
        <v>8.56</v>
      </c>
      <c r="K2219" s="10"/>
      <c r="L2219" s="10"/>
      <c r="M2219" s="10"/>
    </row>
    <row r="2220" spans="1:13" x14ac:dyDescent="0.25">
      <c r="A2220" s="10"/>
      <c r="B2220" s="10"/>
      <c r="C2220" s="9" t="s">
        <v>23</v>
      </c>
      <c r="D2220" s="25"/>
      <c r="E2220" s="9" t="s">
        <v>435</v>
      </c>
      <c r="F2220" s="12">
        <v>1</v>
      </c>
      <c r="G2220" s="13">
        <v>4</v>
      </c>
      <c r="H2220" s="13">
        <v>0</v>
      </c>
      <c r="I2220" s="13">
        <v>2.9</v>
      </c>
      <c r="J2220" s="11">
        <f>OR(F2220&lt;&gt;0,G2220&lt;&gt;0,H2220&lt;&gt;0,I2220&lt;&gt;0)*(F2220 + (F2220 = 0))*(G2220 + (G2220 = 0))*(H2220 + (H2220 = 0))*(I2220 + (I2220 = 0))</f>
        <v>11.6</v>
      </c>
      <c r="K2220" s="10"/>
      <c r="L2220" s="10"/>
      <c r="M2220" s="10"/>
    </row>
    <row r="2221" spans="1:13" x14ac:dyDescent="0.25">
      <c r="A2221" s="10"/>
      <c r="B2221" s="10"/>
      <c r="C2221" s="9" t="s">
        <v>23</v>
      </c>
      <c r="D2221" s="25"/>
      <c r="E2221" s="9" t="s">
        <v>16</v>
      </c>
      <c r="F2221" s="12">
        <v>1</v>
      </c>
      <c r="G2221" s="13">
        <v>0.5</v>
      </c>
      <c r="H2221" s="13">
        <v>0</v>
      </c>
      <c r="I2221" s="13">
        <v>2.9</v>
      </c>
      <c r="J2221" s="11">
        <f>OR(F2221&lt;&gt;0,G2221&lt;&gt;0,H2221&lt;&gt;0,I2221&lt;&gt;0)*(F2221 + (F2221 = 0))*(G2221 + (G2221 = 0))*(H2221 + (H2221 = 0))*(I2221 + (I2221 = 0))</f>
        <v>1.45</v>
      </c>
      <c r="K2221" s="10"/>
      <c r="L2221" s="10"/>
      <c r="M2221" s="10"/>
    </row>
    <row r="2222" spans="1:13" x14ac:dyDescent="0.25">
      <c r="A2222" s="10"/>
      <c r="B2222" s="10"/>
      <c r="C2222" s="9" t="s">
        <v>23</v>
      </c>
      <c r="D2222" s="25"/>
      <c r="E2222" s="9" t="s">
        <v>16</v>
      </c>
      <c r="F2222" s="12">
        <v>1</v>
      </c>
      <c r="G2222" s="13">
        <v>0.7</v>
      </c>
      <c r="H2222" s="13">
        <v>0</v>
      </c>
      <c r="I2222" s="13">
        <v>2.9</v>
      </c>
      <c r="J2222" s="11">
        <f>OR(F2222&lt;&gt;0,G2222&lt;&gt;0,H2222&lt;&gt;0,I2222&lt;&gt;0)*(F2222 + (F2222 = 0))*(G2222 + (G2222 = 0))*(H2222 + (H2222 = 0))*(I2222 + (I2222 = 0))</f>
        <v>2.0299999999999998</v>
      </c>
      <c r="K2222" s="10"/>
      <c r="L2222" s="10"/>
      <c r="M2222" s="10"/>
    </row>
    <row r="2223" spans="1:13" x14ac:dyDescent="0.25">
      <c r="A2223" s="10"/>
      <c r="B2223" s="10"/>
      <c r="C2223" s="9" t="s">
        <v>23</v>
      </c>
      <c r="D2223" s="25"/>
      <c r="E2223" s="9" t="s">
        <v>311</v>
      </c>
      <c r="F2223" s="12">
        <v>1</v>
      </c>
      <c r="G2223" s="13">
        <v>1.1000000000000001</v>
      </c>
      <c r="H2223" s="13">
        <v>0</v>
      </c>
      <c r="I2223" s="13">
        <v>2.9</v>
      </c>
      <c r="J2223" s="11">
        <f>OR(F2223&lt;&gt;0,G2223&lt;&gt;0,H2223&lt;&gt;0,I2223&lt;&gt;0)*(F2223 + (F2223 = 0))*(G2223 + (G2223 = 0))*(H2223 + (H2223 = 0))*(I2223 + (I2223 = 0))</f>
        <v>3.19</v>
      </c>
      <c r="K2223" s="10"/>
      <c r="L2223" s="10"/>
      <c r="M2223" s="10"/>
    </row>
    <row r="2224" spans="1:13" x14ac:dyDescent="0.25">
      <c r="A2224" s="10"/>
      <c r="B2224" s="10"/>
      <c r="C2224" s="9" t="s">
        <v>23</v>
      </c>
      <c r="D2224" s="25"/>
      <c r="E2224" s="9" t="s">
        <v>16</v>
      </c>
      <c r="F2224" s="12">
        <v>1</v>
      </c>
      <c r="G2224" s="13">
        <v>2</v>
      </c>
      <c r="H2224" s="13">
        <v>0</v>
      </c>
      <c r="I2224" s="13">
        <v>2.9</v>
      </c>
      <c r="J2224" s="11">
        <f>OR(F2224&lt;&gt;0,G2224&lt;&gt;0,H2224&lt;&gt;0,I2224&lt;&gt;0)*(F2224 + (F2224 = 0))*(G2224 + (G2224 = 0))*(H2224 + (H2224 = 0))*(I2224 + (I2224 = 0))</f>
        <v>5.8</v>
      </c>
      <c r="K2224" s="10"/>
      <c r="L2224" s="10"/>
      <c r="M2224" s="10"/>
    </row>
    <row r="2225" spans="1:13" x14ac:dyDescent="0.25">
      <c r="A2225" s="10"/>
      <c r="B2225" s="10"/>
      <c r="C2225" s="9" t="s">
        <v>23</v>
      </c>
      <c r="D2225" s="25"/>
      <c r="E2225" s="9" t="s">
        <v>16</v>
      </c>
      <c r="F2225" s="12">
        <v>1</v>
      </c>
      <c r="G2225" s="13">
        <v>6.35</v>
      </c>
      <c r="H2225" s="13">
        <v>0</v>
      </c>
      <c r="I2225" s="13">
        <v>2.9</v>
      </c>
      <c r="J2225" s="11">
        <f>OR(F2225&lt;&gt;0,G2225&lt;&gt;0,H2225&lt;&gt;0,I2225&lt;&gt;0)*(F2225 + (F2225 = 0))*(G2225 + (G2225 = 0))*(H2225 + (H2225 = 0))*(I2225 + (I2225 = 0))</f>
        <v>18.420000000000002</v>
      </c>
      <c r="K2225" s="10"/>
      <c r="L2225" s="10"/>
      <c r="M2225" s="10"/>
    </row>
    <row r="2226" spans="1:13" x14ac:dyDescent="0.25">
      <c r="A2226" s="10"/>
      <c r="B2226" s="10"/>
      <c r="C2226" s="9" t="s">
        <v>23</v>
      </c>
      <c r="D2226" s="25"/>
      <c r="E2226" s="9" t="s">
        <v>436</v>
      </c>
      <c r="F2226" s="12">
        <v>1</v>
      </c>
      <c r="G2226" s="13">
        <v>1.3</v>
      </c>
      <c r="H2226" s="13">
        <v>0</v>
      </c>
      <c r="I2226" s="13">
        <v>2.9</v>
      </c>
      <c r="J2226" s="11">
        <f>OR(F2226&lt;&gt;0,G2226&lt;&gt;0,H2226&lt;&gt;0,I2226&lt;&gt;0)*(F2226 + (F2226 = 0))*(G2226 + (G2226 = 0))*(H2226 + (H2226 = 0))*(I2226 + (I2226 = 0))</f>
        <v>3.77</v>
      </c>
      <c r="K2226" s="10"/>
      <c r="L2226" s="10"/>
      <c r="M2226" s="10"/>
    </row>
    <row r="2227" spans="1:13" x14ac:dyDescent="0.25">
      <c r="A2227" s="10"/>
      <c r="B2227" s="10"/>
      <c r="C2227" s="9" t="s">
        <v>23</v>
      </c>
      <c r="D2227" s="25"/>
      <c r="E2227" s="9" t="s">
        <v>16</v>
      </c>
      <c r="F2227" s="12">
        <v>1</v>
      </c>
      <c r="G2227" s="13">
        <v>0.85</v>
      </c>
      <c r="H2227" s="13">
        <v>0</v>
      </c>
      <c r="I2227" s="13">
        <v>2.9</v>
      </c>
      <c r="J2227" s="11">
        <f>OR(F2227&lt;&gt;0,G2227&lt;&gt;0,H2227&lt;&gt;0,I2227&lt;&gt;0)*(F2227 + (F2227 = 0))*(G2227 + (G2227 = 0))*(H2227 + (H2227 = 0))*(I2227 + (I2227 = 0))</f>
        <v>2.4700000000000002</v>
      </c>
      <c r="K2227" s="10"/>
      <c r="L2227" s="10"/>
      <c r="M2227" s="10"/>
    </row>
    <row r="2228" spans="1:13" x14ac:dyDescent="0.25">
      <c r="A2228" s="10"/>
      <c r="B2228" s="10"/>
      <c r="C2228" s="9" t="s">
        <v>23</v>
      </c>
      <c r="D2228" s="25"/>
      <c r="E2228" s="9" t="s">
        <v>16</v>
      </c>
      <c r="F2228" s="12">
        <v>1</v>
      </c>
      <c r="G2228" s="13">
        <v>6.95</v>
      </c>
      <c r="H2228" s="13">
        <v>0</v>
      </c>
      <c r="I2228" s="13">
        <v>2.9</v>
      </c>
      <c r="J2228" s="11">
        <f>OR(F2228&lt;&gt;0,G2228&lt;&gt;0,H2228&lt;&gt;0,I2228&lt;&gt;0)*(F2228 + (F2228 = 0))*(G2228 + (G2228 = 0))*(H2228 + (H2228 = 0))*(I2228 + (I2228 = 0))</f>
        <v>20.16</v>
      </c>
      <c r="K2228" s="10"/>
      <c r="L2228" s="10"/>
      <c r="M2228" s="10"/>
    </row>
    <row r="2229" spans="1:13" x14ac:dyDescent="0.25">
      <c r="A2229" s="10"/>
      <c r="B2229" s="10"/>
      <c r="C2229" s="9" t="s">
        <v>23</v>
      </c>
      <c r="D2229" s="25"/>
      <c r="E2229" s="9" t="s">
        <v>16</v>
      </c>
      <c r="F2229" s="12">
        <v>1</v>
      </c>
      <c r="G2229" s="13">
        <v>7.4</v>
      </c>
      <c r="H2229" s="13">
        <v>0</v>
      </c>
      <c r="I2229" s="13">
        <v>2.9</v>
      </c>
      <c r="J2229" s="11">
        <f>OR(F2229&lt;&gt;0,G2229&lt;&gt;0,H2229&lt;&gt;0,I2229&lt;&gt;0)*(F2229 + (F2229 = 0))*(G2229 + (G2229 = 0))*(H2229 + (H2229 = 0))*(I2229 + (I2229 = 0))</f>
        <v>21.46</v>
      </c>
      <c r="K2229" s="10"/>
      <c r="L2229" s="10"/>
      <c r="M2229" s="10"/>
    </row>
    <row r="2230" spans="1:13" x14ac:dyDescent="0.25">
      <c r="A2230" s="10"/>
      <c r="B2230" s="10"/>
      <c r="C2230" s="9" t="s">
        <v>23</v>
      </c>
      <c r="D2230" s="25"/>
      <c r="E2230" s="9" t="s">
        <v>16</v>
      </c>
      <c r="F2230" s="12">
        <v>1</v>
      </c>
      <c r="G2230" s="13">
        <v>0.45</v>
      </c>
      <c r="H2230" s="13">
        <v>0</v>
      </c>
      <c r="I2230" s="13">
        <v>2.9</v>
      </c>
      <c r="J2230" s="11">
        <f>OR(F2230&lt;&gt;0,G2230&lt;&gt;0,H2230&lt;&gt;0,I2230&lt;&gt;0)*(F2230 + (F2230 = 0))*(G2230 + (G2230 = 0))*(H2230 + (H2230 = 0))*(I2230 + (I2230 = 0))</f>
        <v>1.31</v>
      </c>
      <c r="K2230" s="10"/>
      <c r="L2230" s="10"/>
      <c r="M2230" s="10"/>
    </row>
    <row r="2231" spans="1:13" x14ac:dyDescent="0.25">
      <c r="A2231" s="10"/>
      <c r="B2231" s="10"/>
      <c r="C2231" s="9" t="s">
        <v>23</v>
      </c>
      <c r="D2231" s="25"/>
      <c r="E2231" s="9" t="s">
        <v>344</v>
      </c>
      <c r="F2231" s="12">
        <v>1</v>
      </c>
      <c r="G2231" s="13">
        <v>39.700000000000003</v>
      </c>
      <c r="H2231" s="13">
        <v>0</v>
      </c>
      <c r="I2231" s="13">
        <v>2.9</v>
      </c>
      <c r="J2231" s="11">
        <f>OR(F2231&lt;&gt;0,G2231&lt;&gt;0,H2231&lt;&gt;0,I2231&lt;&gt;0)*(F2231 + (F2231 = 0))*(G2231 + (G2231 = 0))*(H2231 + (H2231 = 0))*(I2231 + (I2231 = 0))</f>
        <v>115.13</v>
      </c>
      <c r="K2231" s="10"/>
      <c r="L2231" s="10"/>
      <c r="M2231" s="10"/>
    </row>
    <row r="2232" spans="1:13" x14ac:dyDescent="0.25">
      <c r="A2232" s="10"/>
      <c r="B2232" s="10"/>
      <c r="C2232" s="9" t="s">
        <v>23</v>
      </c>
      <c r="D2232" s="25"/>
      <c r="E2232" s="9" t="s">
        <v>16</v>
      </c>
      <c r="F2232" s="12">
        <v>1</v>
      </c>
      <c r="G2232" s="13">
        <v>0.95</v>
      </c>
      <c r="H2232" s="13">
        <v>0</v>
      </c>
      <c r="I2232" s="13">
        <v>2.9</v>
      </c>
      <c r="J2232" s="11">
        <f>OR(F2232&lt;&gt;0,G2232&lt;&gt;0,H2232&lt;&gt;0,I2232&lt;&gt;0)*(F2232 + (F2232 = 0))*(G2232 + (G2232 = 0))*(H2232 + (H2232 = 0))*(I2232 + (I2232 = 0))</f>
        <v>2.76</v>
      </c>
      <c r="K2232" s="10"/>
      <c r="L2232" s="10"/>
      <c r="M2232" s="10"/>
    </row>
    <row r="2233" spans="1:13" x14ac:dyDescent="0.25">
      <c r="A2233" s="10"/>
      <c r="B2233" s="10"/>
      <c r="C2233" s="9" t="s">
        <v>23</v>
      </c>
      <c r="D2233" s="25"/>
      <c r="E2233" s="9" t="s">
        <v>16</v>
      </c>
      <c r="F2233" s="12">
        <v>1</v>
      </c>
      <c r="G2233" s="13">
        <v>0.5</v>
      </c>
      <c r="H2233" s="13">
        <v>0</v>
      </c>
      <c r="I2233" s="13">
        <v>2.9</v>
      </c>
      <c r="J2233" s="11">
        <f>OR(F2233&lt;&gt;0,G2233&lt;&gt;0,H2233&lt;&gt;0,I2233&lt;&gt;0)*(F2233 + (F2233 = 0))*(G2233 + (G2233 = 0))*(H2233 + (H2233 = 0))*(I2233 + (I2233 = 0))</f>
        <v>1.45</v>
      </c>
      <c r="K2233" s="10"/>
      <c r="L2233" s="10"/>
      <c r="M2233" s="10"/>
    </row>
    <row r="2234" spans="1:13" x14ac:dyDescent="0.25">
      <c r="A2234" s="10"/>
      <c r="B2234" s="10"/>
      <c r="C2234" s="9" t="s">
        <v>23</v>
      </c>
      <c r="D2234" s="25"/>
      <c r="E2234" s="9" t="s">
        <v>16</v>
      </c>
      <c r="F2234" s="12">
        <v>1</v>
      </c>
      <c r="G2234" s="13">
        <v>1.35</v>
      </c>
      <c r="H2234" s="13">
        <v>0</v>
      </c>
      <c r="I2234" s="13">
        <v>2.9</v>
      </c>
      <c r="J2234" s="11">
        <f>OR(F2234&lt;&gt;0,G2234&lt;&gt;0,H2234&lt;&gt;0,I2234&lt;&gt;0)*(F2234 + (F2234 = 0))*(G2234 + (G2234 = 0))*(H2234 + (H2234 = 0))*(I2234 + (I2234 = 0))</f>
        <v>3.92</v>
      </c>
      <c r="K2234" s="10"/>
      <c r="L2234" s="10"/>
      <c r="M2234" s="10"/>
    </row>
    <row r="2235" spans="1:13" x14ac:dyDescent="0.25">
      <c r="A2235" s="10"/>
      <c r="B2235" s="10"/>
      <c r="C2235" s="9" t="s">
        <v>23</v>
      </c>
      <c r="D2235" s="25"/>
      <c r="E2235" s="9" t="s">
        <v>16</v>
      </c>
      <c r="F2235" s="12">
        <v>1</v>
      </c>
      <c r="G2235" s="13">
        <v>7.7</v>
      </c>
      <c r="H2235" s="13">
        <v>0</v>
      </c>
      <c r="I2235" s="13">
        <v>2.9</v>
      </c>
      <c r="J2235" s="11">
        <f>OR(F2235&lt;&gt;0,G2235&lt;&gt;0,H2235&lt;&gt;0,I2235&lt;&gt;0)*(F2235 + (F2235 = 0))*(G2235 + (G2235 = 0))*(H2235 + (H2235 = 0))*(I2235 + (I2235 = 0))</f>
        <v>22.33</v>
      </c>
      <c r="K2235" s="10"/>
      <c r="L2235" s="10"/>
      <c r="M2235" s="10"/>
    </row>
    <row r="2236" spans="1:13" x14ac:dyDescent="0.25">
      <c r="A2236" s="10"/>
      <c r="B2236" s="10"/>
      <c r="C2236" s="9" t="s">
        <v>23</v>
      </c>
      <c r="D2236" s="25"/>
      <c r="E2236" s="9" t="s">
        <v>16</v>
      </c>
      <c r="F2236" s="12">
        <v>2</v>
      </c>
      <c r="G2236" s="13">
        <v>1.9</v>
      </c>
      <c r="H2236" s="13">
        <v>0</v>
      </c>
      <c r="I2236" s="13">
        <v>2.9</v>
      </c>
      <c r="J2236" s="11">
        <f>OR(F2236&lt;&gt;0,G2236&lt;&gt;0,H2236&lt;&gt;0,I2236&lt;&gt;0)*(F2236 + (F2236 = 0))*(G2236 + (G2236 = 0))*(H2236 + (H2236 = 0))*(I2236 + (I2236 = 0))</f>
        <v>11.02</v>
      </c>
      <c r="K2236" s="10"/>
      <c r="L2236" s="10"/>
      <c r="M2236" s="10"/>
    </row>
    <row r="2237" spans="1:13" x14ac:dyDescent="0.25">
      <c r="A2237" s="10"/>
      <c r="B2237" s="10"/>
      <c r="C2237" s="9" t="s">
        <v>23</v>
      </c>
      <c r="D2237" s="25"/>
      <c r="E2237" s="9" t="s">
        <v>16</v>
      </c>
      <c r="F2237" s="12">
        <v>1</v>
      </c>
      <c r="G2237" s="13">
        <v>2.85</v>
      </c>
      <c r="H2237" s="13">
        <v>0</v>
      </c>
      <c r="I2237" s="13">
        <v>2.9</v>
      </c>
      <c r="J2237" s="11">
        <f>OR(F2237&lt;&gt;0,G2237&lt;&gt;0,H2237&lt;&gt;0,I2237&lt;&gt;0)*(F2237 + (F2237 = 0))*(G2237 + (G2237 = 0))*(H2237 + (H2237 = 0))*(I2237 + (I2237 = 0))</f>
        <v>8.27</v>
      </c>
      <c r="K2237" s="10"/>
      <c r="L2237" s="10"/>
      <c r="M2237" s="10"/>
    </row>
    <row r="2238" spans="1:13" x14ac:dyDescent="0.25">
      <c r="A2238" s="10"/>
      <c r="B2238" s="10"/>
      <c r="C2238" s="9" t="s">
        <v>23</v>
      </c>
      <c r="D2238" s="25"/>
      <c r="E2238" s="9" t="s">
        <v>16</v>
      </c>
      <c r="F2238" s="12">
        <v>1</v>
      </c>
      <c r="G2238" s="13">
        <v>2.7</v>
      </c>
      <c r="H2238" s="13">
        <v>0</v>
      </c>
      <c r="I2238" s="13">
        <v>2.9</v>
      </c>
      <c r="J2238" s="11">
        <f>OR(F2238&lt;&gt;0,G2238&lt;&gt;0,H2238&lt;&gt;0,I2238&lt;&gt;0)*(F2238 + (F2238 = 0))*(G2238 + (G2238 = 0))*(H2238 + (H2238 = 0))*(I2238 + (I2238 = 0))</f>
        <v>7.83</v>
      </c>
      <c r="K2238" s="10"/>
      <c r="L2238" s="10"/>
      <c r="M2238" s="10"/>
    </row>
    <row r="2239" spans="1:13" x14ac:dyDescent="0.25">
      <c r="A2239" s="10"/>
      <c r="B2239" s="10"/>
      <c r="C2239" s="9" t="s">
        <v>23</v>
      </c>
      <c r="D2239" s="25"/>
      <c r="E2239" s="9" t="s">
        <v>16</v>
      </c>
      <c r="F2239" s="12">
        <v>2</v>
      </c>
      <c r="G2239" s="13">
        <v>1.9</v>
      </c>
      <c r="H2239" s="13">
        <v>0</v>
      </c>
      <c r="I2239" s="13">
        <v>2.9</v>
      </c>
      <c r="J2239" s="11">
        <f>OR(F2239&lt;&gt;0,G2239&lt;&gt;0,H2239&lt;&gt;0,I2239&lt;&gt;0)*(F2239 + (F2239 = 0))*(G2239 + (G2239 = 0))*(H2239 + (H2239 = 0))*(I2239 + (I2239 = 0))</f>
        <v>11.02</v>
      </c>
      <c r="K2239" s="10"/>
      <c r="L2239" s="10"/>
      <c r="M2239" s="10"/>
    </row>
    <row r="2240" spans="1:13" x14ac:dyDescent="0.25">
      <c r="A2240" s="10"/>
      <c r="B2240" s="10"/>
      <c r="C2240" s="9" t="s">
        <v>23</v>
      </c>
      <c r="D2240" s="25"/>
      <c r="E2240" s="9" t="s">
        <v>339</v>
      </c>
      <c r="F2240" s="12">
        <v>1</v>
      </c>
      <c r="G2240" s="13">
        <v>24.6</v>
      </c>
      <c r="H2240" s="13">
        <v>0</v>
      </c>
      <c r="I2240" s="13">
        <v>2.9</v>
      </c>
      <c r="J2240" s="11">
        <f>OR(F2240&lt;&gt;0,G2240&lt;&gt;0,H2240&lt;&gt;0,I2240&lt;&gt;0)*(F2240 + (F2240 = 0))*(G2240 + (G2240 = 0))*(H2240 + (H2240 = 0))*(I2240 + (I2240 = 0))</f>
        <v>71.34</v>
      </c>
      <c r="K2240" s="10"/>
      <c r="L2240" s="10"/>
      <c r="M2240" s="10"/>
    </row>
    <row r="2241" spans="1:13" x14ac:dyDescent="0.25">
      <c r="A2241" s="10"/>
      <c r="B2241" s="10"/>
      <c r="C2241" s="9" t="s">
        <v>23</v>
      </c>
      <c r="D2241" s="25"/>
      <c r="E2241" s="9" t="s">
        <v>16</v>
      </c>
      <c r="F2241" s="12">
        <v>1</v>
      </c>
      <c r="G2241" s="13">
        <v>28.6</v>
      </c>
      <c r="H2241" s="13">
        <v>0</v>
      </c>
      <c r="I2241" s="13">
        <v>2.9</v>
      </c>
      <c r="J2241" s="11">
        <f>OR(F2241&lt;&gt;0,G2241&lt;&gt;0,H2241&lt;&gt;0,I2241&lt;&gt;0)*(F2241 + (F2241 = 0))*(G2241 + (G2241 = 0))*(H2241 + (H2241 = 0))*(I2241 + (I2241 = 0))</f>
        <v>82.94</v>
      </c>
      <c r="K2241" s="10"/>
      <c r="L2241" s="10"/>
      <c r="M2241" s="10"/>
    </row>
    <row r="2242" spans="1:13" x14ac:dyDescent="0.25">
      <c r="A2242" s="10"/>
      <c r="B2242" s="10"/>
      <c r="C2242" s="9" t="s">
        <v>23</v>
      </c>
      <c r="D2242" s="25"/>
      <c r="E2242" s="9" t="s">
        <v>16</v>
      </c>
      <c r="F2242" s="12">
        <v>1</v>
      </c>
      <c r="G2242" s="13">
        <v>2.75</v>
      </c>
      <c r="H2242" s="13">
        <v>0</v>
      </c>
      <c r="I2242" s="13">
        <v>2.9</v>
      </c>
      <c r="J2242" s="11">
        <f>OR(F2242&lt;&gt;0,G2242&lt;&gt;0,H2242&lt;&gt;0,I2242&lt;&gt;0)*(F2242 + (F2242 = 0))*(G2242 + (G2242 = 0))*(H2242 + (H2242 = 0))*(I2242 + (I2242 = 0))</f>
        <v>7.98</v>
      </c>
      <c r="K2242" s="10"/>
      <c r="L2242" s="10"/>
      <c r="M2242" s="10"/>
    </row>
    <row r="2243" spans="1:13" x14ac:dyDescent="0.25">
      <c r="A2243" s="10"/>
      <c r="B2243" s="10"/>
      <c r="C2243" s="9" t="s">
        <v>23</v>
      </c>
      <c r="D2243" s="25"/>
      <c r="E2243" s="9" t="s">
        <v>16</v>
      </c>
      <c r="F2243" s="12">
        <v>1</v>
      </c>
      <c r="G2243" s="13">
        <v>2.7</v>
      </c>
      <c r="H2243" s="13">
        <v>0</v>
      </c>
      <c r="I2243" s="13">
        <v>2.9</v>
      </c>
      <c r="J2243" s="11">
        <f>OR(F2243&lt;&gt;0,G2243&lt;&gt;0,H2243&lt;&gt;0,I2243&lt;&gt;0)*(F2243 + (F2243 = 0))*(G2243 + (G2243 = 0))*(H2243 + (H2243 = 0))*(I2243 + (I2243 = 0))</f>
        <v>7.83</v>
      </c>
      <c r="K2243" s="10"/>
      <c r="L2243" s="10"/>
      <c r="M2243" s="10"/>
    </row>
    <row r="2244" spans="1:13" x14ac:dyDescent="0.25">
      <c r="A2244" s="10"/>
      <c r="B2244" s="10"/>
      <c r="C2244" s="9" t="s">
        <v>23</v>
      </c>
      <c r="D2244" s="25"/>
      <c r="E2244" s="9" t="s">
        <v>16</v>
      </c>
      <c r="F2244" s="12">
        <v>1</v>
      </c>
      <c r="G2244" s="13">
        <v>1.9</v>
      </c>
      <c r="H2244" s="13">
        <v>0</v>
      </c>
      <c r="I2244" s="13">
        <v>2.9</v>
      </c>
      <c r="J2244" s="11">
        <f>OR(F2244&lt;&gt;0,G2244&lt;&gt;0,H2244&lt;&gt;0,I2244&lt;&gt;0)*(F2244 + (F2244 = 0))*(G2244 + (G2244 = 0))*(H2244 + (H2244 = 0))*(I2244 + (I2244 = 0))</f>
        <v>5.51</v>
      </c>
      <c r="K2244" s="10"/>
      <c r="L2244" s="10"/>
      <c r="M2244" s="10"/>
    </row>
    <row r="2245" spans="1:13" x14ac:dyDescent="0.25">
      <c r="A2245" s="10"/>
      <c r="B2245" s="10"/>
      <c r="C2245" s="9" t="s">
        <v>23</v>
      </c>
      <c r="D2245" s="25"/>
      <c r="E2245" s="9" t="s">
        <v>16</v>
      </c>
      <c r="F2245" s="12">
        <v>2</v>
      </c>
      <c r="G2245" s="13">
        <v>2.2999999999999998</v>
      </c>
      <c r="H2245" s="13">
        <v>0</v>
      </c>
      <c r="I2245" s="13">
        <v>2.9</v>
      </c>
      <c r="J2245" s="11">
        <f>OR(F2245&lt;&gt;0,G2245&lt;&gt;0,H2245&lt;&gt;0,I2245&lt;&gt;0)*(F2245 + (F2245 = 0))*(G2245 + (G2245 = 0))*(H2245 + (H2245 = 0))*(I2245 + (I2245 = 0))</f>
        <v>13.34</v>
      </c>
      <c r="K2245" s="10"/>
      <c r="L2245" s="10"/>
      <c r="M2245" s="10"/>
    </row>
    <row r="2246" spans="1:13" x14ac:dyDescent="0.25">
      <c r="A2246" s="10"/>
      <c r="B2246" s="10"/>
      <c r="C2246" s="9" t="s">
        <v>23</v>
      </c>
      <c r="D2246" s="25"/>
      <c r="E2246" s="9" t="s">
        <v>55</v>
      </c>
      <c r="F2246" s="12">
        <v>-1</v>
      </c>
      <c r="G2246" s="13">
        <v>2.2000000000000002</v>
      </c>
      <c r="H2246" s="13">
        <v>0</v>
      </c>
      <c r="I2246" s="13">
        <v>2.6</v>
      </c>
      <c r="J2246" s="11">
        <f>OR(F2246&lt;&gt;0,G2246&lt;&gt;0,H2246&lt;&gt;0,I2246&lt;&gt;0)*(F2246 + (F2246 = 0))*(G2246 + (G2246 = 0))*(H2246 + (H2246 = 0))*(I2246 + (I2246 = 0))</f>
        <v>-5.72</v>
      </c>
      <c r="K2246" s="10"/>
      <c r="L2246" s="10"/>
      <c r="M2246" s="10"/>
    </row>
    <row r="2247" spans="1:13" x14ac:dyDescent="0.25">
      <c r="A2247" s="10"/>
      <c r="B2247" s="10"/>
      <c r="C2247" s="9" t="s">
        <v>23</v>
      </c>
      <c r="D2247" s="25"/>
      <c r="E2247" s="9" t="s">
        <v>16</v>
      </c>
      <c r="F2247" s="12">
        <v>-1</v>
      </c>
      <c r="G2247" s="13">
        <v>2.35</v>
      </c>
      <c r="H2247" s="13">
        <v>0</v>
      </c>
      <c r="I2247" s="13">
        <v>2.6</v>
      </c>
      <c r="J2247" s="11">
        <f>OR(F2247&lt;&gt;0,G2247&lt;&gt;0,H2247&lt;&gt;0,I2247&lt;&gt;0)*(F2247 + (F2247 = 0))*(G2247 + (G2247 = 0))*(H2247 + (H2247 = 0))*(I2247 + (I2247 = 0))</f>
        <v>-6.11</v>
      </c>
      <c r="K2247" s="10"/>
      <c r="L2247" s="10"/>
      <c r="M2247" s="10"/>
    </row>
    <row r="2248" spans="1:13" x14ac:dyDescent="0.25">
      <c r="A2248" s="10"/>
      <c r="B2248" s="10"/>
      <c r="C2248" s="9" t="s">
        <v>23</v>
      </c>
      <c r="D2248" s="25"/>
      <c r="E2248" s="9" t="s">
        <v>16</v>
      </c>
      <c r="F2248" s="12">
        <v>-6</v>
      </c>
      <c r="G2248" s="13">
        <v>2.95</v>
      </c>
      <c r="H2248" s="13">
        <v>0</v>
      </c>
      <c r="I2248" s="13">
        <v>2.6</v>
      </c>
      <c r="J2248" s="11">
        <f>OR(F2248&lt;&gt;0,G2248&lt;&gt;0,H2248&lt;&gt;0,I2248&lt;&gt;0)*(F2248 + (F2248 = 0))*(G2248 + (G2248 = 0))*(H2248 + (H2248 = 0))*(I2248 + (I2248 = 0))</f>
        <v>-46.02</v>
      </c>
      <c r="K2248" s="10"/>
      <c r="L2248" s="10"/>
      <c r="M2248" s="10"/>
    </row>
    <row r="2249" spans="1:13" x14ac:dyDescent="0.25">
      <c r="A2249" s="10"/>
      <c r="B2249" s="10"/>
      <c r="C2249" s="9" t="s">
        <v>23</v>
      </c>
      <c r="D2249" s="25"/>
      <c r="E2249" s="9" t="s">
        <v>16</v>
      </c>
      <c r="F2249" s="12">
        <v>-1</v>
      </c>
      <c r="G2249" s="13">
        <v>1.95</v>
      </c>
      <c r="H2249" s="13">
        <v>0</v>
      </c>
      <c r="I2249" s="13">
        <v>2.6</v>
      </c>
      <c r="J2249" s="11">
        <f>OR(F2249&lt;&gt;0,G2249&lt;&gt;0,H2249&lt;&gt;0,I2249&lt;&gt;0)*(F2249 + (F2249 = 0))*(G2249 + (G2249 = 0))*(H2249 + (H2249 = 0))*(I2249 + (I2249 = 0))</f>
        <v>-5.07</v>
      </c>
      <c r="K2249" s="10"/>
      <c r="L2249" s="10"/>
      <c r="M2249" s="10"/>
    </row>
    <row r="2250" spans="1:13" x14ac:dyDescent="0.25">
      <c r="A2250" s="10"/>
      <c r="B2250" s="10"/>
      <c r="C2250" s="9" t="s">
        <v>23</v>
      </c>
      <c r="D2250" s="25"/>
      <c r="E2250" s="9" t="s">
        <v>16</v>
      </c>
      <c r="F2250" s="12">
        <v>-7</v>
      </c>
      <c r="G2250" s="13">
        <v>3</v>
      </c>
      <c r="H2250" s="13">
        <v>0</v>
      </c>
      <c r="I2250" s="13">
        <v>2.6</v>
      </c>
      <c r="J2250" s="11">
        <f>OR(F2250&lt;&gt;0,G2250&lt;&gt;0,H2250&lt;&gt;0,I2250&lt;&gt;0)*(F2250 + (F2250 = 0))*(G2250 + (G2250 = 0))*(H2250 + (H2250 = 0))*(I2250 + (I2250 = 0))</f>
        <v>-54.6</v>
      </c>
      <c r="K2250" s="10"/>
      <c r="L2250" s="10"/>
      <c r="M2250" s="10"/>
    </row>
    <row r="2251" spans="1:13" x14ac:dyDescent="0.25">
      <c r="A2251" s="10"/>
      <c r="B2251" s="10"/>
      <c r="C2251" s="9" t="s">
        <v>23</v>
      </c>
      <c r="D2251" s="25"/>
      <c r="E2251" s="9" t="s">
        <v>16</v>
      </c>
      <c r="F2251" s="12">
        <v>-1</v>
      </c>
      <c r="G2251" s="13">
        <v>3.4</v>
      </c>
      <c r="H2251" s="13">
        <v>0</v>
      </c>
      <c r="I2251" s="13">
        <v>2.6</v>
      </c>
      <c r="J2251" s="11">
        <f>OR(F2251&lt;&gt;0,G2251&lt;&gt;0,H2251&lt;&gt;0,I2251&lt;&gt;0)*(F2251 + (F2251 = 0))*(G2251 + (G2251 = 0))*(H2251 + (H2251 = 0))*(I2251 + (I2251 = 0))</f>
        <v>-8.84</v>
      </c>
      <c r="K2251" s="10"/>
      <c r="L2251" s="10"/>
      <c r="M2251" s="10"/>
    </row>
    <row r="2252" spans="1:13" x14ac:dyDescent="0.25">
      <c r="A2252" s="10"/>
      <c r="B2252" s="10"/>
      <c r="C2252" s="9" t="s">
        <v>23</v>
      </c>
      <c r="D2252" s="25"/>
      <c r="E2252" s="9" t="s">
        <v>431</v>
      </c>
      <c r="F2252" s="12">
        <v>1</v>
      </c>
      <c r="G2252" s="13">
        <v>7.4</v>
      </c>
      <c r="H2252" s="13">
        <v>0</v>
      </c>
      <c r="I2252" s="13">
        <v>2.6</v>
      </c>
      <c r="J2252" s="11">
        <f>OR(F2252&lt;&gt;0,G2252&lt;&gt;0,H2252&lt;&gt;0,I2252&lt;&gt;0)*(F2252 + (F2252 = 0))*(G2252 + (G2252 = 0))*(H2252 + (H2252 = 0))*(I2252 + (I2252 = 0))</f>
        <v>19.239999999999998</v>
      </c>
      <c r="K2252" s="10"/>
      <c r="L2252" s="10"/>
      <c r="M2252" s="10"/>
    </row>
    <row r="2253" spans="1:13" x14ac:dyDescent="0.25">
      <c r="A2253" s="10"/>
      <c r="B2253" s="10"/>
      <c r="C2253" s="9" t="s">
        <v>23</v>
      </c>
      <c r="D2253" s="25"/>
      <c r="E2253" s="9" t="s">
        <v>303</v>
      </c>
      <c r="F2253" s="12">
        <v>1</v>
      </c>
      <c r="G2253" s="13">
        <v>11</v>
      </c>
      <c r="H2253" s="13">
        <v>0</v>
      </c>
      <c r="I2253" s="13">
        <v>2.6</v>
      </c>
      <c r="J2253" s="11">
        <f>OR(F2253&lt;&gt;0,G2253&lt;&gt;0,H2253&lt;&gt;0,I2253&lt;&gt;0)*(F2253 + (F2253 = 0))*(G2253 + (G2253 = 0))*(H2253 + (H2253 = 0))*(I2253 + (I2253 = 0))</f>
        <v>28.6</v>
      </c>
      <c r="K2253" s="10"/>
      <c r="L2253" s="10"/>
      <c r="M2253" s="10"/>
    </row>
    <row r="2254" spans="1:13" x14ac:dyDescent="0.25">
      <c r="A2254" s="10"/>
      <c r="B2254" s="10"/>
      <c r="C2254" s="9" t="s">
        <v>23</v>
      </c>
      <c r="D2254" s="25"/>
      <c r="E2254" s="9" t="s">
        <v>432</v>
      </c>
      <c r="F2254" s="12">
        <v>1</v>
      </c>
      <c r="G2254" s="13">
        <v>10.25</v>
      </c>
      <c r="H2254" s="13">
        <v>0</v>
      </c>
      <c r="I2254" s="13">
        <v>2.6</v>
      </c>
      <c r="J2254" s="11">
        <f>OR(F2254&lt;&gt;0,G2254&lt;&gt;0,H2254&lt;&gt;0,I2254&lt;&gt;0)*(F2254 + (F2254 = 0))*(G2254 + (G2254 = 0))*(H2254 + (H2254 = 0))*(I2254 + (I2254 = 0))</f>
        <v>26.65</v>
      </c>
      <c r="K2254" s="10"/>
      <c r="L2254" s="10"/>
      <c r="M2254" s="10"/>
    </row>
    <row r="2255" spans="1:13" x14ac:dyDescent="0.25">
      <c r="A2255" s="10"/>
      <c r="B2255" s="10"/>
      <c r="C2255" s="9" t="s">
        <v>23</v>
      </c>
      <c r="D2255" s="25"/>
      <c r="E2255" s="9" t="s">
        <v>567</v>
      </c>
      <c r="F2255" s="12">
        <v>1</v>
      </c>
      <c r="G2255" s="13">
        <v>20.25</v>
      </c>
      <c r="H2255" s="13">
        <v>0</v>
      </c>
      <c r="I2255" s="13">
        <v>2.6</v>
      </c>
      <c r="J2255" s="11">
        <f>OR(F2255&lt;&gt;0,G2255&lt;&gt;0,H2255&lt;&gt;0,I2255&lt;&gt;0)*(F2255 + (F2255 = 0))*(G2255 + (G2255 = 0))*(H2255 + (H2255 = 0))*(I2255 + (I2255 = 0))</f>
        <v>52.65</v>
      </c>
      <c r="K2255" s="10"/>
      <c r="L2255" s="10"/>
      <c r="M2255" s="10"/>
    </row>
    <row r="2256" spans="1:13" x14ac:dyDescent="0.25">
      <c r="A2256" s="10"/>
      <c r="B2256" s="10"/>
      <c r="C2256" s="9" t="s">
        <v>23</v>
      </c>
      <c r="D2256" s="25"/>
      <c r="E2256" s="9" t="s">
        <v>272</v>
      </c>
      <c r="F2256" s="12">
        <v>1</v>
      </c>
      <c r="G2256" s="13">
        <v>20.2</v>
      </c>
      <c r="H2256" s="13">
        <v>0</v>
      </c>
      <c r="I2256" s="13">
        <v>2.9</v>
      </c>
      <c r="J2256" s="11">
        <f>OR(F2256&lt;&gt;0,G2256&lt;&gt;0,H2256&lt;&gt;0,I2256&lt;&gt;0)*(F2256 + (F2256 = 0))*(G2256 + (G2256 = 0))*(H2256 + (H2256 = 0))*(I2256 + (I2256 = 0))</f>
        <v>58.58</v>
      </c>
      <c r="K2256" s="10"/>
      <c r="L2256" s="10"/>
      <c r="M2256" s="10"/>
    </row>
    <row r="2257" spans="1:13" x14ac:dyDescent="0.25">
      <c r="A2257" s="10"/>
      <c r="B2257" s="10"/>
      <c r="C2257" s="9" t="s">
        <v>23</v>
      </c>
      <c r="D2257" s="25"/>
      <c r="E2257" s="9" t="s">
        <v>16</v>
      </c>
      <c r="F2257" s="12">
        <v>1</v>
      </c>
      <c r="G2257" s="13">
        <v>2.2999999999999998</v>
      </c>
      <c r="H2257" s="13">
        <v>0</v>
      </c>
      <c r="I2257" s="13">
        <v>2.9</v>
      </c>
      <c r="J2257" s="11">
        <f>OR(F2257&lt;&gt;0,G2257&lt;&gt;0,H2257&lt;&gt;0,I2257&lt;&gt;0)*(F2257 + (F2257 = 0))*(G2257 + (G2257 = 0))*(H2257 + (H2257 = 0))*(I2257 + (I2257 = 0))</f>
        <v>6.67</v>
      </c>
      <c r="K2257" s="10"/>
      <c r="L2257" s="10"/>
      <c r="M2257" s="10"/>
    </row>
    <row r="2258" spans="1:13" x14ac:dyDescent="0.25">
      <c r="A2258" s="10"/>
      <c r="B2258" s="10"/>
      <c r="C2258" s="9" t="s">
        <v>23</v>
      </c>
      <c r="D2258" s="25"/>
      <c r="E2258" s="9" t="s">
        <v>434</v>
      </c>
      <c r="F2258" s="12">
        <v>1</v>
      </c>
      <c r="G2258" s="13">
        <v>38.65</v>
      </c>
      <c r="H2258" s="13">
        <v>0</v>
      </c>
      <c r="I2258" s="13">
        <v>2.9</v>
      </c>
      <c r="J2258" s="11">
        <f>OR(F2258&lt;&gt;0,G2258&lt;&gt;0,H2258&lt;&gt;0,I2258&lt;&gt;0)*(F2258 + (F2258 = 0))*(G2258 + (G2258 = 0))*(H2258 + (H2258 = 0))*(I2258 + (I2258 = 0))</f>
        <v>112.09</v>
      </c>
      <c r="K2258" s="10"/>
      <c r="L2258" s="10"/>
      <c r="M2258" s="10"/>
    </row>
    <row r="2259" spans="1:13" x14ac:dyDescent="0.25">
      <c r="A2259" s="10"/>
      <c r="B2259" s="10"/>
      <c r="C2259" s="9" t="s">
        <v>23</v>
      </c>
      <c r="D2259" s="25"/>
      <c r="E2259" s="9" t="s">
        <v>55</v>
      </c>
      <c r="F2259" s="12">
        <v>-1</v>
      </c>
      <c r="G2259" s="13">
        <v>5.4</v>
      </c>
      <c r="H2259" s="13">
        <v>0</v>
      </c>
      <c r="I2259" s="13">
        <v>2.6</v>
      </c>
      <c r="J2259" s="11">
        <f>OR(F2259&lt;&gt;0,G2259&lt;&gt;0,H2259&lt;&gt;0,I2259&lt;&gt;0)*(F2259 + (F2259 = 0))*(G2259 + (G2259 = 0))*(H2259 + (H2259 = 0))*(I2259 + (I2259 = 0))</f>
        <v>-14.04</v>
      </c>
      <c r="K2259" s="10"/>
      <c r="L2259" s="10"/>
      <c r="M2259" s="10"/>
    </row>
    <row r="2260" spans="1:13" x14ac:dyDescent="0.25">
      <c r="A2260" s="10"/>
      <c r="B2260" s="10"/>
      <c r="C2260" s="9" t="s">
        <v>23</v>
      </c>
      <c r="D2260" s="25"/>
      <c r="E2260" s="9" t="s">
        <v>16</v>
      </c>
      <c r="F2260" s="12">
        <v>-1</v>
      </c>
      <c r="G2260" s="13">
        <v>3.95</v>
      </c>
      <c r="H2260" s="13">
        <v>0</v>
      </c>
      <c r="I2260" s="13">
        <v>2.6</v>
      </c>
      <c r="J2260" s="11">
        <f>OR(F2260&lt;&gt;0,G2260&lt;&gt;0,H2260&lt;&gt;0,I2260&lt;&gt;0)*(F2260 + (F2260 = 0))*(G2260 + (G2260 = 0))*(H2260 + (H2260 = 0))*(I2260 + (I2260 = 0))</f>
        <v>-10.27</v>
      </c>
      <c r="K2260" s="10"/>
      <c r="L2260" s="10"/>
      <c r="M2260" s="10"/>
    </row>
    <row r="2261" spans="1:13" x14ac:dyDescent="0.25">
      <c r="A2261" s="10"/>
      <c r="B2261" s="10"/>
      <c r="C2261" s="9" t="s">
        <v>23</v>
      </c>
      <c r="D2261" s="25"/>
      <c r="E2261" s="9" t="s">
        <v>265</v>
      </c>
      <c r="F2261" s="12">
        <v>1</v>
      </c>
      <c r="G2261" s="13">
        <v>11.9</v>
      </c>
      <c r="H2261" s="13">
        <v>0</v>
      </c>
      <c r="I2261" s="13">
        <v>2.6</v>
      </c>
      <c r="J2261" s="11">
        <f>OR(F2261&lt;&gt;0,G2261&lt;&gt;0,H2261&lt;&gt;0,I2261&lt;&gt;0)*(F2261 + (F2261 = 0))*(G2261 + (G2261 = 0))*(H2261 + (H2261 = 0))*(I2261 + (I2261 = 0))</f>
        <v>30.94</v>
      </c>
      <c r="K2261" s="10"/>
      <c r="L2261" s="10"/>
      <c r="M2261" s="10"/>
    </row>
    <row r="2262" spans="1:13" x14ac:dyDescent="0.25">
      <c r="A2262" s="10"/>
      <c r="B2262" s="10"/>
      <c r="C2262" s="9" t="s">
        <v>23</v>
      </c>
      <c r="D2262" s="25"/>
      <c r="E2262" s="9" t="s">
        <v>269</v>
      </c>
      <c r="F2262" s="12">
        <v>1</v>
      </c>
      <c r="G2262" s="13">
        <v>15.9</v>
      </c>
      <c r="H2262" s="13">
        <v>0</v>
      </c>
      <c r="I2262" s="13">
        <v>2.6</v>
      </c>
      <c r="J2262" s="11">
        <f>OR(F2262&lt;&gt;0,G2262&lt;&gt;0,H2262&lt;&gt;0,I2262&lt;&gt;0)*(F2262 + (F2262 = 0))*(G2262 + (G2262 = 0))*(H2262 + (H2262 = 0))*(I2262 + (I2262 = 0))</f>
        <v>41.34</v>
      </c>
      <c r="K2262" s="10"/>
      <c r="L2262" s="10"/>
      <c r="M2262" s="10"/>
    </row>
    <row r="2263" spans="1:13" x14ac:dyDescent="0.25">
      <c r="A2263" s="10"/>
      <c r="B2263" s="10"/>
      <c r="C2263" s="9" t="s">
        <v>23</v>
      </c>
      <c r="D2263" s="25"/>
      <c r="E2263" s="9" t="s">
        <v>87</v>
      </c>
      <c r="F2263" s="12">
        <v>1</v>
      </c>
      <c r="G2263" s="13">
        <v>11.9</v>
      </c>
      <c r="H2263" s="13">
        <v>0</v>
      </c>
      <c r="I2263" s="13">
        <v>2.6</v>
      </c>
      <c r="J2263" s="11">
        <f>OR(F2263&lt;&gt;0,G2263&lt;&gt;0,H2263&lt;&gt;0,I2263&lt;&gt;0)*(F2263 + (F2263 = 0))*(G2263 + (G2263 = 0))*(H2263 + (H2263 = 0))*(I2263 + (I2263 = 0))</f>
        <v>30.94</v>
      </c>
      <c r="K2263" s="10"/>
      <c r="L2263" s="10"/>
      <c r="M2263" s="10"/>
    </row>
    <row r="2264" spans="1:13" x14ac:dyDescent="0.25">
      <c r="A2264" s="10"/>
      <c r="B2264" s="10"/>
      <c r="C2264" s="9" t="s">
        <v>23</v>
      </c>
      <c r="D2264" s="25"/>
      <c r="E2264" s="9" t="s">
        <v>1437</v>
      </c>
      <c r="F2264" s="12">
        <v>1</v>
      </c>
      <c r="G2264" s="13">
        <v>8.6</v>
      </c>
      <c r="H2264" s="13">
        <v>0</v>
      </c>
      <c r="I2264" s="13">
        <v>2.6</v>
      </c>
      <c r="J2264" s="11">
        <f>OR(F2264&lt;&gt;0,G2264&lt;&gt;0,H2264&lt;&gt;0,I2264&lt;&gt;0)*(F2264 + (F2264 = 0))*(G2264 + (G2264 = 0))*(H2264 + (H2264 = 0))*(I2264 + (I2264 = 0))</f>
        <v>22.36</v>
      </c>
      <c r="K2264" s="10"/>
      <c r="L2264" s="10"/>
      <c r="M2264" s="10"/>
    </row>
    <row r="2265" spans="1:13" x14ac:dyDescent="0.25">
      <c r="A2265" s="10"/>
      <c r="B2265" s="10"/>
      <c r="C2265" s="9" t="s">
        <v>23</v>
      </c>
      <c r="D2265" s="25"/>
      <c r="E2265" s="9" t="s">
        <v>569</v>
      </c>
      <c r="F2265" s="12">
        <v>1</v>
      </c>
      <c r="G2265" s="13">
        <v>12.95</v>
      </c>
      <c r="H2265" s="13">
        <v>0</v>
      </c>
      <c r="I2265" s="13">
        <v>2.6</v>
      </c>
      <c r="J2265" s="11">
        <f>OR(F2265&lt;&gt;0,G2265&lt;&gt;0,H2265&lt;&gt;0,I2265&lt;&gt;0)*(F2265 + (F2265 = 0))*(G2265 + (G2265 = 0))*(H2265 + (H2265 = 0))*(I2265 + (I2265 = 0))</f>
        <v>33.67</v>
      </c>
      <c r="K2265" s="10"/>
      <c r="L2265" s="10"/>
      <c r="M2265" s="10"/>
    </row>
    <row r="2266" spans="1:13" x14ac:dyDescent="0.25">
      <c r="A2266" s="10"/>
      <c r="B2266" s="10"/>
      <c r="C2266" s="9" t="s">
        <v>23</v>
      </c>
      <c r="D2266" s="25"/>
      <c r="E2266" s="9" t="s">
        <v>16</v>
      </c>
      <c r="F2266" s="12">
        <v>1</v>
      </c>
      <c r="G2266" s="13">
        <v>23.4</v>
      </c>
      <c r="H2266" s="13">
        <v>0</v>
      </c>
      <c r="I2266" s="13">
        <v>2.6</v>
      </c>
      <c r="J2266" s="11">
        <f>OR(F2266&lt;&gt;0,G2266&lt;&gt;0,H2266&lt;&gt;0,I2266&lt;&gt;0)*(F2266 + (F2266 = 0))*(G2266 + (G2266 = 0))*(H2266 + (H2266 = 0))*(I2266 + (I2266 = 0))</f>
        <v>60.84</v>
      </c>
      <c r="K2266" s="10"/>
      <c r="L2266" s="10"/>
      <c r="M2266" s="10"/>
    </row>
    <row r="2267" spans="1:13" x14ac:dyDescent="0.25">
      <c r="A2267" s="10"/>
      <c r="B2267" s="10"/>
      <c r="C2267" s="9" t="s">
        <v>23</v>
      </c>
      <c r="D2267" s="25"/>
      <c r="E2267" s="9" t="s">
        <v>16</v>
      </c>
      <c r="F2267" s="12">
        <v>1</v>
      </c>
      <c r="G2267" s="13">
        <v>20.149999999999999</v>
      </c>
      <c r="H2267" s="13">
        <v>0</v>
      </c>
      <c r="I2267" s="13">
        <v>2.6</v>
      </c>
      <c r="J2267" s="11">
        <f>OR(F2267&lt;&gt;0,G2267&lt;&gt;0,H2267&lt;&gt;0,I2267&lt;&gt;0)*(F2267 + (F2267 = 0))*(G2267 + (G2267 = 0))*(H2267 + (H2267 = 0))*(I2267 + (I2267 = 0))</f>
        <v>52.39</v>
      </c>
      <c r="K2267" s="10"/>
      <c r="L2267" s="10"/>
      <c r="M2267" s="10"/>
    </row>
    <row r="2268" spans="1:13" x14ac:dyDescent="0.25">
      <c r="A2268" s="10"/>
      <c r="B2268" s="10"/>
      <c r="C2268" s="9" t="s">
        <v>23</v>
      </c>
      <c r="D2268" s="25"/>
      <c r="E2268" s="9" t="s">
        <v>16</v>
      </c>
      <c r="F2268" s="12">
        <v>1</v>
      </c>
      <c r="G2268" s="13">
        <v>2.2999999999999998</v>
      </c>
      <c r="H2268" s="13">
        <v>0</v>
      </c>
      <c r="I2268" s="13">
        <v>2.6</v>
      </c>
      <c r="J2268" s="11">
        <f>OR(F2268&lt;&gt;0,G2268&lt;&gt;0,H2268&lt;&gt;0,I2268&lt;&gt;0)*(F2268 + (F2268 = 0))*(G2268 + (G2268 = 0))*(H2268 + (H2268 = 0))*(I2268 + (I2268 = 0))</f>
        <v>5.98</v>
      </c>
      <c r="K2268" s="10"/>
      <c r="L2268" s="10"/>
      <c r="M2268" s="10"/>
    </row>
    <row r="2269" spans="1:13" x14ac:dyDescent="0.25">
      <c r="A2269" s="10"/>
      <c r="B2269" s="10"/>
      <c r="C2269" s="9" t="s">
        <v>23</v>
      </c>
      <c r="D2269" s="25"/>
      <c r="E2269" s="9" t="s">
        <v>570</v>
      </c>
      <c r="F2269" s="12">
        <v>1</v>
      </c>
      <c r="G2269" s="13">
        <v>12.75</v>
      </c>
      <c r="H2269" s="13">
        <v>0</v>
      </c>
      <c r="I2269" s="13">
        <v>2.6</v>
      </c>
      <c r="J2269" s="11">
        <f>OR(F2269&lt;&gt;0,G2269&lt;&gt;0,H2269&lt;&gt;0,I2269&lt;&gt;0)*(F2269 + (F2269 = 0))*(G2269 + (G2269 = 0))*(H2269 + (H2269 = 0))*(I2269 + (I2269 = 0))</f>
        <v>33.15</v>
      </c>
      <c r="K2269" s="10"/>
      <c r="L2269" s="10"/>
      <c r="M2269" s="10"/>
    </row>
    <row r="2270" spans="1:13" x14ac:dyDescent="0.25">
      <c r="A2270" s="10"/>
      <c r="B2270" s="10"/>
      <c r="C2270" s="9" t="s">
        <v>23</v>
      </c>
      <c r="D2270" s="25"/>
      <c r="E2270" s="9" t="s">
        <v>423</v>
      </c>
      <c r="F2270" s="12">
        <v>1</v>
      </c>
      <c r="G2270" s="13">
        <v>12.9</v>
      </c>
      <c r="H2270" s="13">
        <v>0</v>
      </c>
      <c r="I2270" s="13">
        <v>2.6</v>
      </c>
      <c r="J2270" s="11">
        <f>OR(F2270&lt;&gt;0,G2270&lt;&gt;0,H2270&lt;&gt;0,I2270&lt;&gt;0)*(F2270 + (F2270 = 0))*(G2270 + (G2270 = 0))*(H2270 + (H2270 = 0))*(I2270 + (I2270 = 0))</f>
        <v>33.54</v>
      </c>
      <c r="K2270" s="10"/>
      <c r="L2270" s="10"/>
      <c r="M2270" s="10"/>
    </row>
    <row r="2271" spans="1:13" x14ac:dyDescent="0.25">
      <c r="A2271" s="10"/>
      <c r="B2271" s="10"/>
      <c r="C2271" s="9" t="s">
        <v>23</v>
      </c>
      <c r="D2271" s="25"/>
      <c r="E2271" s="9" t="s">
        <v>424</v>
      </c>
      <c r="F2271" s="12">
        <v>1</v>
      </c>
      <c r="G2271" s="13">
        <v>13.45</v>
      </c>
      <c r="H2271" s="13">
        <v>0</v>
      </c>
      <c r="I2271" s="13">
        <v>2.6</v>
      </c>
      <c r="J2271" s="11">
        <f>OR(F2271&lt;&gt;0,G2271&lt;&gt;0,H2271&lt;&gt;0,I2271&lt;&gt;0)*(F2271 + (F2271 = 0))*(G2271 + (G2271 = 0))*(H2271 + (H2271 = 0))*(I2271 + (I2271 = 0))</f>
        <v>34.97</v>
      </c>
      <c r="K2271" s="10"/>
      <c r="L2271" s="10"/>
      <c r="M2271" s="10"/>
    </row>
    <row r="2272" spans="1:13" x14ac:dyDescent="0.25">
      <c r="A2272" s="10"/>
      <c r="B2272" s="10"/>
      <c r="C2272" s="9" t="s">
        <v>23</v>
      </c>
      <c r="D2272" s="25"/>
      <c r="E2272" s="9" t="s">
        <v>1438</v>
      </c>
      <c r="F2272" s="12"/>
      <c r="G2272" s="13"/>
      <c r="H2272" s="13"/>
      <c r="I2272" s="13"/>
      <c r="J2272" s="11">
        <f>OR(F2272&lt;&gt;0,G2272&lt;&gt;0,H2272&lt;&gt;0,I2272&lt;&gt;0)*(F2272 + (F2272 = 0))*(G2272 + (G2272 = 0))*(H2272 + (H2272 = 0))*(I2272 + (I2272 = 0))</f>
        <v>0</v>
      </c>
      <c r="K2272" s="10"/>
      <c r="L2272" s="10"/>
      <c r="M2272" s="10"/>
    </row>
    <row r="2273" spans="1:13" x14ac:dyDescent="0.25">
      <c r="A2273" s="10"/>
      <c r="B2273" s="10"/>
      <c r="C2273" s="9" t="s">
        <v>23</v>
      </c>
      <c r="D2273" s="25"/>
      <c r="E2273" s="9" t="s">
        <v>396</v>
      </c>
      <c r="F2273" s="12">
        <v>1</v>
      </c>
      <c r="G2273" s="13">
        <v>12.25</v>
      </c>
      <c r="H2273" s="13">
        <v>0</v>
      </c>
      <c r="I2273" s="13">
        <v>0</v>
      </c>
      <c r="J2273" s="11">
        <f>OR(F2273&lt;&gt;0,G2273&lt;&gt;0,H2273&lt;&gt;0,I2273&lt;&gt;0)*(F2273 + (F2273 = 0))*(G2273 + (G2273 = 0))*(H2273 + (H2273 = 0))*(I2273 + (I2273 = 0))</f>
        <v>12.25</v>
      </c>
      <c r="K2273" s="10"/>
      <c r="L2273" s="10"/>
      <c r="M2273" s="10"/>
    </row>
    <row r="2274" spans="1:13" x14ac:dyDescent="0.25">
      <c r="A2274" s="10"/>
      <c r="B2274" s="10"/>
      <c r="C2274" s="9" t="s">
        <v>23</v>
      </c>
      <c r="D2274" s="25"/>
      <c r="E2274" s="9" t="s">
        <v>397</v>
      </c>
      <c r="F2274" s="12">
        <v>1</v>
      </c>
      <c r="G2274" s="13">
        <v>12.4</v>
      </c>
      <c r="H2274" s="13">
        <v>1</v>
      </c>
      <c r="I2274" s="13">
        <v>0</v>
      </c>
      <c r="J2274" s="11">
        <f>OR(F2274&lt;&gt;0,G2274&lt;&gt;0,H2274&lt;&gt;0,I2274&lt;&gt;0)*(F2274 + (F2274 = 0))*(G2274 + (G2274 = 0))*(H2274 + (H2274 = 0))*(I2274 + (I2274 = 0))</f>
        <v>12.4</v>
      </c>
      <c r="K2274" s="10"/>
      <c r="L2274" s="10"/>
      <c r="M2274" s="10"/>
    </row>
    <row r="2275" spans="1:13" x14ac:dyDescent="0.25">
      <c r="A2275" s="10"/>
      <c r="B2275" s="10"/>
      <c r="C2275" s="9" t="s">
        <v>23</v>
      </c>
      <c r="D2275" s="25"/>
      <c r="E2275" s="9" t="s">
        <v>16</v>
      </c>
      <c r="F2275" s="12">
        <v>1</v>
      </c>
      <c r="G2275" s="13">
        <v>3.75</v>
      </c>
      <c r="H2275" s="13">
        <v>0.8</v>
      </c>
      <c r="I2275" s="13">
        <v>0</v>
      </c>
      <c r="J2275" s="11">
        <f>OR(F2275&lt;&gt;0,G2275&lt;&gt;0,H2275&lt;&gt;0,I2275&lt;&gt;0)*(F2275 + (F2275 = 0))*(G2275 + (G2275 = 0))*(H2275 + (H2275 = 0))*(I2275 + (I2275 = 0))</f>
        <v>3</v>
      </c>
      <c r="K2275" s="10"/>
      <c r="L2275" s="10"/>
      <c r="M2275" s="10"/>
    </row>
    <row r="2276" spans="1:13" x14ac:dyDescent="0.25">
      <c r="A2276" s="10"/>
      <c r="B2276" s="10"/>
      <c r="C2276" s="9" t="s">
        <v>23</v>
      </c>
      <c r="D2276" s="25"/>
      <c r="E2276" s="9" t="s">
        <v>16</v>
      </c>
      <c r="F2276" s="12">
        <v>1</v>
      </c>
      <c r="G2276" s="13">
        <v>5.05</v>
      </c>
      <c r="H2276" s="13">
        <v>0.5</v>
      </c>
      <c r="I2276" s="13">
        <v>0</v>
      </c>
      <c r="J2276" s="11">
        <f>OR(F2276&lt;&gt;0,G2276&lt;&gt;0,H2276&lt;&gt;0,I2276&lt;&gt;0)*(F2276 + (F2276 = 0))*(G2276 + (G2276 = 0))*(H2276 + (H2276 = 0))*(I2276 + (I2276 = 0))</f>
        <v>2.5299999999999998</v>
      </c>
      <c r="K2276" s="10"/>
      <c r="L2276" s="10"/>
      <c r="M2276" s="10"/>
    </row>
    <row r="2277" spans="1:13" x14ac:dyDescent="0.25">
      <c r="A2277" s="10"/>
      <c r="B2277" s="10"/>
      <c r="C2277" s="9" t="s">
        <v>23</v>
      </c>
      <c r="D2277" s="25"/>
      <c r="E2277" s="9" t="s">
        <v>16</v>
      </c>
      <c r="F2277" s="12">
        <v>1</v>
      </c>
      <c r="G2277" s="13">
        <v>8</v>
      </c>
      <c r="H2277" s="13">
        <v>0.65</v>
      </c>
      <c r="I2277" s="13">
        <v>0</v>
      </c>
      <c r="J2277" s="11">
        <f>OR(F2277&lt;&gt;0,G2277&lt;&gt;0,H2277&lt;&gt;0,I2277&lt;&gt;0)*(F2277 + (F2277 = 0))*(G2277 + (G2277 = 0))*(H2277 + (H2277 = 0))*(I2277 + (I2277 = 0))</f>
        <v>5.2</v>
      </c>
      <c r="K2277" s="10"/>
      <c r="L2277" s="10"/>
      <c r="M2277" s="10"/>
    </row>
    <row r="2278" spans="1:13" x14ac:dyDescent="0.25">
      <c r="A2278" s="10"/>
      <c r="B2278" s="10"/>
      <c r="C2278" s="9" t="s">
        <v>23</v>
      </c>
      <c r="D2278" s="25"/>
      <c r="E2278" s="9" t="s">
        <v>16</v>
      </c>
      <c r="F2278" s="12">
        <v>1</v>
      </c>
      <c r="G2278" s="13">
        <v>4.9000000000000004</v>
      </c>
      <c r="H2278" s="13">
        <v>0.5</v>
      </c>
      <c r="I2278" s="13">
        <v>0</v>
      </c>
      <c r="J2278" s="11">
        <f>OR(F2278&lt;&gt;0,G2278&lt;&gt;0,H2278&lt;&gt;0,I2278&lt;&gt;0)*(F2278 + (F2278 = 0))*(G2278 + (G2278 = 0))*(H2278 + (H2278 = 0))*(I2278 + (I2278 = 0))</f>
        <v>2.4500000000000002</v>
      </c>
      <c r="K2278" s="10"/>
      <c r="L2278" s="10"/>
      <c r="M2278" s="10"/>
    </row>
    <row r="2279" spans="1:13" x14ac:dyDescent="0.25">
      <c r="A2279" s="10"/>
      <c r="B2279" s="10"/>
      <c r="C2279" s="9" t="s">
        <v>23</v>
      </c>
      <c r="D2279" s="25"/>
      <c r="E2279" s="9" t="s">
        <v>16</v>
      </c>
      <c r="F2279" s="12">
        <v>1</v>
      </c>
      <c r="G2279" s="13">
        <v>5.5</v>
      </c>
      <c r="H2279" s="13">
        <v>0.5</v>
      </c>
      <c r="I2279" s="13">
        <v>0</v>
      </c>
      <c r="J2279" s="11">
        <f>OR(F2279&lt;&gt;0,G2279&lt;&gt;0,H2279&lt;&gt;0,I2279&lt;&gt;0)*(F2279 + (F2279 = 0))*(G2279 + (G2279 = 0))*(H2279 + (H2279 = 0))*(I2279 + (I2279 = 0))</f>
        <v>2.75</v>
      </c>
      <c r="K2279" s="10"/>
      <c r="L2279" s="10"/>
      <c r="M2279" s="10"/>
    </row>
    <row r="2280" spans="1:13" x14ac:dyDescent="0.25">
      <c r="A2280" s="10"/>
      <c r="B2280" s="10"/>
      <c r="C2280" s="9" t="s">
        <v>23</v>
      </c>
      <c r="D2280" s="25"/>
      <c r="E2280" s="9" t="s">
        <v>16</v>
      </c>
      <c r="F2280" s="12">
        <v>1</v>
      </c>
      <c r="G2280" s="13">
        <v>3.65</v>
      </c>
      <c r="H2280" s="13">
        <v>0.6</v>
      </c>
      <c r="I2280" s="13">
        <v>0</v>
      </c>
      <c r="J2280" s="11">
        <f>OR(F2280&lt;&gt;0,G2280&lt;&gt;0,H2280&lt;&gt;0,I2280&lt;&gt;0)*(F2280 + (F2280 = 0))*(G2280 + (G2280 = 0))*(H2280 + (H2280 = 0))*(I2280 + (I2280 = 0))</f>
        <v>2.19</v>
      </c>
      <c r="K2280" s="10"/>
      <c r="L2280" s="10"/>
      <c r="M2280" s="10"/>
    </row>
    <row r="2281" spans="1:13" x14ac:dyDescent="0.25">
      <c r="A2281" s="10"/>
      <c r="B2281" s="10"/>
      <c r="C2281" s="9" t="s">
        <v>23</v>
      </c>
      <c r="D2281" s="25"/>
      <c r="E2281" s="9" t="s">
        <v>398</v>
      </c>
      <c r="F2281" s="12">
        <v>1</v>
      </c>
      <c r="G2281" s="13">
        <v>3.35</v>
      </c>
      <c r="H2281" s="13">
        <v>3.7</v>
      </c>
      <c r="I2281" s="13">
        <v>0</v>
      </c>
      <c r="J2281" s="11">
        <f>OR(F2281&lt;&gt;0,G2281&lt;&gt;0,H2281&lt;&gt;0,I2281&lt;&gt;0)*(F2281 + (F2281 = 0))*(G2281 + (G2281 = 0))*(H2281 + (H2281 = 0))*(I2281 + (I2281 = 0))</f>
        <v>12.4</v>
      </c>
      <c r="K2281" s="10"/>
      <c r="L2281" s="10"/>
      <c r="M2281" s="10"/>
    </row>
    <row r="2282" spans="1:13" x14ac:dyDescent="0.25">
      <c r="A2282" s="10"/>
      <c r="B2282" s="10"/>
      <c r="C2282" s="9" t="s">
        <v>23</v>
      </c>
      <c r="D2282" s="25"/>
      <c r="E2282" s="9" t="s">
        <v>399</v>
      </c>
      <c r="F2282" s="12">
        <v>1</v>
      </c>
      <c r="G2282" s="13">
        <v>1.85</v>
      </c>
      <c r="H2282" s="13">
        <v>0.7</v>
      </c>
      <c r="I2282" s="13">
        <v>0</v>
      </c>
      <c r="J2282" s="11">
        <f>OR(F2282&lt;&gt;0,G2282&lt;&gt;0,H2282&lt;&gt;0,I2282&lt;&gt;0)*(F2282 + (F2282 = 0))*(G2282 + (G2282 = 0))*(H2282 + (H2282 = 0))*(I2282 + (I2282 = 0))</f>
        <v>1.3</v>
      </c>
      <c r="K2282" s="10"/>
      <c r="L2282" s="10"/>
      <c r="M2282" s="10"/>
    </row>
    <row r="2283" spans="1:13" x14ac:dyDescent="0.25">
      <c r="A2283" s="10"/>
      <c r="B2283" s="10"/>
      <c r="C2283" s="9" t="s">
        <v>23</v>
      </c>
      <c r="D2283" s="25"/>
      <c r="E2283" s="9" t="s">
        <v>16</v>
      </c>
      <c r="F2283" s="12">
        <v>1</v>
      </c>
      <c r="G2283" s="13">
        <v>3.1</v>
      </c>
      <c r="H2283" s="13">
        <v>0.65</v>
      </c>
      <c r="I2283" s="13">
        <v>0</v>
      </c>
      <c r="J2283" s="11">
        <f>OR(F2283&lt;&gt;0,G2283&lt;&gt;0,H2283&lt;&gt;0,I2283&lt;&gt;0)*(F2283 + (F2283 = 0))*(G2283 + (G2283 = 0))*(H2283 + (H2283 = 0))*(I2283 + (I2283 = 0))</f>
        <v>2.02</v>
      </c>
      <c r="K2283" s="10"/>
      <c r="L2283" s="10"/>
      <c r="M2283" s="10"/>
    </row>
    <row r="2284" spans="1:13" x14ac:dyDescent="0.25">
      <c r="A2284" s="10"/>
      <c r="B2284" s="10"/>
      <c r="C2284" s="9" t="s">
        <v>23</v>
      </c>
      <c r="D2284" s="25"/>
      <c r="E2284" s="9" t="s">
        <v>16</v>
      </c>
      <c r="F2284" s="12">
        <v>1</v>
      </c>
      <c r="G2284" s="13">
        <v>2.8</v>
      </c>
      <c r="H2284" s="13">
        <v>0.6</v>
      </c>
      <c r="I2284" s="13">
        <v>0</v>
      </c>
      <c r="J2284" s="11">
        <f>OR(F2284&lt;&gt;0,G2284&lt;&gt;0,H2284&lt;&gt;0,I2284&lt;&gt;0)*(F2284 + (F2284 = 0))*(G2284 + (G2284 = 0))*(H2284 + (H2284 = 0))*(I2284 + (I2284 = 0))</f>
        <v>1.68</v>
      </c>
      <c r="K2284" s="10"/>
      <c r="L2284" s="10"/>
      <c r="M2284" s="10"/>
    </row>
    <row r="2285" spans="1:13" x14ac:dyDescent="0.25">
      <c r="A2285" s="10"/>
      <c r="B2285" s="10"/>
      <c r="C2285" s="9" t="s">
        <v>23</v>
      </c>
      <c r="D2285" s="25"/>
      <c r="E2285" s="9" t="s">
        <v>16</v>
      </c>
      <c r="F2285" s="12">
        <v>1</v>
      </c>
      <c r="G2285" s="13">
        <v>2.25</v>
      </c>
      <c r="H2285" s="13">
        <v>0.8</v>
      </c>
      <c r="I2285" s="13">
        <v>0</v>
      </c>
      <c r="J2285" s="11">
        <f>OR(F2285&lt;&gt;0,G2285&lt;&gt;0,H2285&lt;&gt;0,I2285&lt;&gt;0)*(F2285 + (F2285 = 0))*(G2285 + (G2285 = 0))*(H2285 + (H2285 = 0))*(I2285 + (I2285 = 0))</f>
        <v>1.8</v>
      </c>
      <c r="K2285" s="10"/>
      <c r="L2285" s="10"/>
      <c r="M2285" s="10"/>
    </row>
    <row r="2286" spans="1:13" x14ac:dyDescent="0.25">
      <c r="A2286" s="10"/>
      <c r="B2286" s="10"/>
      <c r="C2286" s="9" t="s">
        <v>23</v>
      </c>
      <c r="D2286" s="25"/>
      <c r="E2286" s="9" t="s">
        <v>16</v>
      </c>
      <c r="F2286" s="12">
        <v>1</v>
      </c>
      <c r="G2286" s="13">
        <v>2</v>
      </c>
      <c r="H2286" s="13">
        <v>0.45</v>
      </c>
      <c r="I2286" s="13">
        <v>0</v>
      </c>
      <c r="J2286" s="11">
        <f>OR(F2286&lt;&gt;0,G2286&lt;&gt;0,H2286&lt;&gt;0,I2286&lt;&gt;0)*(F2286 + (F2286 = 0))*(G2286 + (G2286 = 0))*(H2286 + (H2286 = 0))*(I2286 + (I2286 = 0))</f>
        <v>0.9</v>
      </c>
      <c r="K2286" s="10"/>
      <c r="L2286" s="10"/>
      <c r="M2286" s="10"/>
    </row>
    <row r="2287" spans="1:13" x14ac:dyDescent="0.25">
      <c r="A2287" s="10"/>
      <c r="B2287" s="10"/>
      <c r="C2287" s="9" t="s">
        <v>23</v>
      </c>
      <c r="D2287" s="25"/>
      <c r="E2287" s="9" t="s">
        <v>400</v>
      </c>
      <c r="F2287" s="12">
        <v>2</v>
      </c>
      <c r="G2287" s="13">
        <v>6.65</v>
      </c>
      <c r="H2287" s="13">
        <v>0.35</v>
      </c>
      <c r="I2287" s="13">
        <v>0</v>
      </c>
      <c r="J2287" s="11">
        <f>OR(F2287&lt;&gt;0,G2287&lt;&gt;0,H2287&lt;&gt;0,I2287&lt;&gt;0)*(F2287 + (F2287 = 0))*(G2287 + (G2287 = 0))*(H2287 + (H2287 = 0))*(I2287 + (I2287 = 0))</f>
        <v>4.66</v>
      </c>
      <c r="K2287" s="10"/>
      <c r="L2287" s="10"/>
      <c r="M2287" s="10"/>
    </row>
    <row r="2288" spans="1:13" x14ac:dyDescent="0.25">
      <c r="A2288" s="10"/>
      <c r="B2288" s="10"/>
      <c r="C2288" s="9" t="s">
        <v>23</v>
      </c>
      <c r="D2288" s="25"/>
      <c r="E2288" s="9" t="s">
        <v>16</v>
      </c>
      <c r="F2288" s="12">
        <v>1</v>
      </c>
      <c r="G2288" s="13">
        <v>5.5</v>
      </c>
      <c r="H2288" s="13">
        <v>0.45</v>
      </c>
      <c r="I2288" s="13">
        <v>0</v>
      </c>
      <c r="J2288" s="11">
        <f>OR(F2288&lt;&gt;0,G2288&lt;&gt;0,H2288&lt;&gt;0,I2288&lt;&gt;0)*(F2288 + (F2288 = 0))*(G2288 + (G2288 = 0))*(H2288 + (H2288 = 0))*(I2288 + (I2288 = 0))</f>
        <v>2.48</v>
      </c>
      <c r="K2288" s="10"/>
      <c r="L2288" s="10"/>
      <c r="M2288" s="10"/>
    </row>
    <row r="2289" spans="1:13" x14ac:dyDescent="0.25">
      <c r="A2289" s="10"/>
      <c r="B2289" s="10"/>
      <c r="C2289" s="9" t="s">
        <v>23</v>
      </c>
      <c r="D2289" s="25"/>
      <c r="E2289" s="9" t="s">
        <v>401</v>
      </c>
      <c r="F2289" s="12">
        <v>4</v>
      </c>
      <c r="G2289" s="13">
        <v>3</v>
      </c>
      <c r="H2289" s="13">
        <v>0.4</v>
      </c>
      <c r="I2289" s="13">
        <v>0</v>
      </c>
      <c r="J2289" s="11">
        <f>OR(F2289&lt;&gt;0,G2289&lt;&gt;0,H2289&lt;&gt;0,I2289&lt;&gt;0)*(F2289 + (F2289 = 0))*(G2289 + (G2289 = 0))*(H2289 + (H2289 = 0))*(I2289 + (I2289 = 0))</f>
        <v>4.8</v>
      </c>
      <c r="K2289" s="10"/>
      <c r="L2289" s="10"/>
      <c r="M2289" s="10"/>
    </row>
    <row r="2290" spans="1:13" x14ac:dyDescent="0.25">
      <c r="A2290" s="10"/>
      <c r="B2290" s="10"/>
      <c r="C2290" s="9" t="s">
        <v>23</v>
      </c>
      <c r="D2290" s="25"/>
      <c r="E2290" s="9" t="s">
        <v>16</v>
      </c>
      <c r="F2290" s="12">
        <v>1</v>
      </c>
      <c r="G2290" s="13">
        <v>4</v>
      </c>
      <c r="H2290" s="13">
        <v>0.4</v>
      </c>
      <c r="I2290" s="13">
        <v>0</v>
      </c>
      <c r="J2290" s="11">
        <f>OR(F2290&lt;&gt;0,G2290&lt;&gt;0,H2290&lt;&gt;0,I2290&lt;&gt;0)*(F2290 + (F2290 = 0))*(G2290 + (G2290 = 0))*(H2290 + (H2290 = 0))*(I2290 + (I2290 = 0))</f>
        <v>1.6</v>
      </c>
      <c r="K2290" s="10"/>
      <c r="L2290" s="10"/>
      <c r="M2290" s="10"/>
    </row>
    <row r="2291" spans="1:13" x14ac:dyDescent="0.25">
      <c r="A2291" s="10"/>
      <c r="B2291" s="10"/>
      <c r="C2291" s="9" t="s">
        <v>23</v>
      </c>
      <c r="D2291" s="25"/>
      <c r="E2291" s="9" t="s">
        <v>16</v>
      </c>
      <c r="F2291" s="12">
        <v>1</v>
      </c>
      <c r="G2291" s="13">
        <v>3.8</v>
      </c>
      <c r="H2291" s="13">
        <v>0.4</v>
      </c>
      <c r="I2291" s="13">
        <v>0</v>
      </c>
      <c r="J2291" s="11">
        <f>OR(F2291&lt;&gt;0,G2291&lt;&gt;0,H2291&lt;&gt;0,I2291&lt;&gt;0)*(F2291 + (F2291 = 0))*(G2291 + (G2291 = 0))*(H2291 + (H2291 = 0))*(I2291 + (I2291 = 0))</f>
        <v>1.52</v>
      </c>
      <c r="K2291" s="10"/>
      <c r="L2291" s="10"/>
      <c r="M2291" s="10"/>
    </row>
    <row r="2292" spans="1:13" x14ac:dyDescent="0.25">
      <c r="A2292" s="10"/>
      <c r="B2292" s="10"/>
      <c r="C2292" s="9" t="s">
        <v>23</v>
      </c>
      <c r="D2292" s="25"/>
      <c r="E2292" s="9" t="s">
        <v>16</v>
      </c>
      <c r="F2292" s="12">
        <v>1</v>
      </c>
      <c r="G2292" s="13">
        <v>6.5</v>
      </c>
      <c r="H2292" s="13">
        <v>0.35</v>
      </c>
      <c r="I2292" s="13">
        <v>0</v>
      </c>
      <c r="J2292" s="11">
        <f>OR(F2292&lt;&gt;0,G2292&lt;&gt;0,H2292&lt;&gt;0,I2292&lt;&gt;0)*(F2292 + (F2292 = 0))*(G2292 + (G2292 = 0))*(H2292 + (H2292 = 0))*(I2292 + (I2292 = 0))</f>
        <v>2.2799999999999998</v>
      </c>
      <c r="K2292" s="10"/>
      <c r="L2292" s="10"/>
      <c r="M2292" s="10"/>
    </row>
    <row r="2293" spans="1:13" x14ac:dyDescent="0.25">
      <c r="A2293" s="10"/>
      <c r="B2293" s="10"/>
      <c r="C2293" s="9" t="s">
        <v>23</v>
      </c>
      <c r="D2293" s="25"/>
      <c r="E2293" s="9" t="s">
        <v>16</v>
      </c>
      <c r="F2293" s="12">
        <v>1</v>
      </c>
      <c r="G2293" s="13">
        <v>1.85</v>
      </c>
      <c r="H2293" s="13">
        <v>0.35</v>
      </c>
      <c r="I2293" s="13">
        <v>0</v>
      </c>
      <c r="J2293" s="11">
        <f>OR(F2293&lt;&gt;0,G2293&lt;&gt;0,H2293&lt;&gt;0,I2293&lt;&gt;0)*(F2293 + (F2293 = 0))*(G2293 + (G2293 = 0))*(H2293 + (H2293 = 0))*(I2293 + (I2293 = 0))</f>
        <v>0.65</v>
      </c>
      <c r="K2293" s="10"/>
      <c r="L2293" s="10"/>
      <c r="M2293" s="10"/>
    </row>
    <row r="2294" spans="1:13" x14ac:dyDescent="0.25">
      <c r="A2294" s="10"/>
      <c r="B2294" s="10"/>
      <c r="C2294" s="9" t="s">
        <v>23</v>
      </c>
      <c r="D2294" s="25"/>
      <c r="E2294" s="9" t="s">
        <v>16</v>
      </c>
      <c r="F2294" s="12">
        <v>1</v>
      </c>
      <c r="G2294" s="13">
        <v>2.95</v>
      </c>
      <c r="H2294" s="13">
        <v>0.5</v>
      </c>
      <c r="I2294" s="13">
        <v>0</v>
      </c>
      <c r="J2294" s="11">
        <f>OR(F2294&lt;&gt;0,G2294&lt;&gt;0,H2294&lt;&gt;0,I2294&lt;&gt;0)*(F2294 + (F2294 = 0))*(G2294 + (G2294 = 0))*(H2294 + (H2294 = 0))*(I2294 + (I2294 = 0))</f>
        <v>1.48</v>
      </c>
      <c r="K2294" s="10"/>
      <c r="L2294" s="10"/>
      <c r="M2294" s="10"/>
    </row>
    <row r="2295" spans="1:13" x14ac:dyDescent="0.25">
      <c r="A2295" s="10"/>
      <c r="B2295" s="10"/>
      <c r="C2295" s="9" t="s">
        <v>23</v>
      </c>
      <c r="D2295" s="25"/>
      <c r="E2295" s="9" t="s">
        <v>402</v>
      </c>
      <c r="F2295" s="12">
        <v>1</v>
      </c>
      <c r="G2295" s="13">
        <v>12.6</v>
      </c>
      <c r="H2295" s="13">
        <v>0.45</v>
      </c>
      <c r="I2295" s="13">
        <v>0</v>
      </c>
      <c r="J2295" s="11">
        <f>OR(F2295&lt;&gt;0,G2295&lt;&gt;0,H2295&lt;&gt;0,I2295&lt;&gt;0)*(F2295 + (F2295 = 0))*(G2295 + (G2295 = 0))*(H2295 + (H2295 = 0))*(I2295 + (I2295 = 0))</f>
        <v>5.67</v>
      </c>
      <c r="K2295" s="10"/>
      <c r="L2295" s="10"/>
      <c r="M2295" s="10"/>
    </row>
    <row r="2296" spans="1:13" x14ac:dyDescent="0.25">
      <c r="A2296" s="10"/>
      <c r="B2296" s="10"/>
      <c r="C2296" s="9" t="s">
        <v>23</v>
      </c>
      <c r="D2296" s="25"/>
      <c r="E2296" s="9" t="s">
        <v>16</v>
      </c>
      <c r="F2296" s="12">
        <v>1</v>
      </c>
      <c r="G2296" s="13">
        <v>4.75</v>
      </c>
      <c r="H2296" s="13">
        <v>0.45</v>
      </c>
      <c r="I2296" s="13">
        <v>0</v>
      </c>
      <c r="J2296" s="11">
        <f>OR(F2296&lt;&gt;0,G2296&lt;&gt;0,H2296&lt;&gt;0,I2296&lt;&gt;0)*(F2296 + (F2296 = 0))*(G2296 + (G2296 = 0))*(H2296 + (H2296 = 0))*(I2296 + (I2296 = 0))</f>
        <v>2.14</v>
      </c>
      <c r="K2296" s="10"/>
      <c r="L2296" s="10"/>
      <c r="M2296" s="10"/>
    </row>
    <row r="2297" spans="1:13" x14ac:dyDescent="0.25">
      <c r="A2297" s="10"/>
      <c r="B2297" s="10"/>
      <c r="C2297" s="9" t="s">
        <v>23</v>
      </c>
      <c r="D2297" s="25"/>
      <c r="E2297" s="9" t="s">
        <v>16</v>
      </c>
      <c r="F2297" s="12">
        <v>1</v>
      </c>
      <c r="G2297" s="13">
        <v>5.55</v>
      </c>
      <c r="H2297" s="13">
        <v>0.6</v>
      </c>
      <c r="I2297" s="13">
        <v>0</v>
      </c>
      <c r="J2297" s="11">
        <f>OR(F2297&lt;&gt;0,G2297&lt;&gt;0,H2297&lt;&gt;0,I2297&lt;&gt;0)*(F2297 + (F2297 = 0))*(G2297 + (G2297 = 0))*(H2297 + (H2297 = 0))*(I2297 + (I2297 = 0))</f>
        <v>3.33</v>
      </c>
      <c r="K2297" s="10"/>
      <c r="L2297" s="10"/>
      <c r="M2297" s="10"/>
    </row>
    <row r="2298" spans="1:13" x14ac:dyDescent="0.25">
      <c r="A2298" s="10"/>
      <c r="B2298" s="10"/>
      <c r="C2298" s="9" t="s">
        <v>23</v>
      </c>
      <c r="D2298" s="25"/>
      <c r="E2298" s="9" t="s">
        <v>16</v>
      </c>
      <c r="F2298" s="12">
        <v>1</v>
      </c>
      <c r="G2298" s="13">
        <v>1.1499999999999999</v>
      </c>
      <c r="H2298" s="13">
        <v>0.6</v>
      </c>
      <c r="I2298" s="13">
        <v>0</v>
      </c>
      <c r="J2298" s="11">
        <f>OR(F2298&lt;&gt;0,G2298&lt;&gt;0,H2298&lt;&gt;0,I2298&lt;&gt;0)*(F2298 + (F2298 = 0))*(G2298 + (G2298 = 0))*(H2298 + (H2298 = 0))*(I2298 + (I2298 = 0))</f>
        <v>0.69</v>
      </c>
      <c r="K2298" s="10"/>
      <c r="L2298" s="10"/>
      <c r="M2298" s="10"/>
    </row>
    <row r="2299" spans="1:13" x14ac:dyDescent="0.25">
      <c r="A2299" s="10"/>
      <c r="B2299" s="10"/>
      <c r="C2299" s="9" t="s">
        <v>23</v>
      </c>
      <c r="D2299" s="25"/>
      <c r="E2299" s="9" t="s">
        <v>16</v>
      </c>
      <c r="F2299" s="12">
        <v>1</v>
      </c>
      <c r="G2299" s="13">
        <v>6</v>
      </c>
      <c r="H2299" s="13">
        <v>0.65</v>
      </c>
      <c r="I2299" s="13">
        <v>0</v>
      </c>
      <c r="J2299" s="11">
        <f>OR(F2299&lt;&gt;0,G2299&lt;&gt;0,H2299&lt;&gt;0,I2299&lt;&gt;0)*(F2299 + (F2299 = 0))*(G2299 + (G2299 = 0))*(H2299 + (H2299 = 0))*(I2299 + (I2299 = 0))</f>
        <v>3.9</v>
      </c>
      <c r="K2299" s="10"/>
      <c r="L2299" s="10"/>
      <c r="M2299" s="10"/>
    </row>
    <row r="2300" spans="1:13" x14ac:dyDescent="0.25">
      <c r="A2300" s="10"/>
      <c r="B2300" s="10"/>
      <c r="C2300" s="9" t="s">
        <v>23</v>
      </c>
      <c r="D2300" s="25"/>
      <c r="E2300" s="9" t="s">
        <v>403</v>
      </c>
      <c r="F2300" s="12">
        <v>1</v>
      </c>
      <c r="G2300" s="13">
        <v>11.55</v>
      </c>
      <c r="H2300" s="13">
        <v>0.5</v>
      </c>
      <c r="I2300" s="13">
        <v>0</v>
      </c>
      <c r="J2300" s="11">
        <f>OR(F2300&lt;&gt;0,G2300&lt;&gt;0,H2300&lt;&gt;0,I2300&lt;&gt;0)*(F2300 + (F2300 = 0))*(G2300 + (G2300 = 0))*(H2300 + (H2300 = 0))*(I2300 + (I2300 = 0))</f>
        <v>5.78</v>
      </c>
      <c r="K2300" s="10"/>
      <c r="L2300" s="10"/>
      <c r="M2300" s="10"/>
    </row>
    <row r="2301" spans="1:13" x14ac:dyDescent="0.25">
      <c r="A2301" s="10"/>
      <c r="B2301" s="10"/>
      <c r="C2301" s="9" t="s">
        <v>23</v>
      </c>
      <c r="D2301" s="25"/>
      <c r="E2301" s="9" t="s">
        <v>16</v>
      </c>
      <c r="F2301" s="12">
        <v>1</v>
      </c>
      <c r="G2301" s="13">
        <v>19.5</v>
      </c>
      <c r="H2301" s="13">
        <v>0.6</v>
      </c>
      <c r="I2301" s="13">
        <v>0</v>
      </c>
      <c r="J2301" s="11">
        <f>OR(F2301&lt;&gt;0,G2301&lt;&gt;0,H2301&lt;&gt;0,I2301&lt;&gt;0)*(F2301 + (F2301 = 0))*(G2301 + (G2301 = 0))*(H2301 + (H2301 = 0))*(I2301 + (I2301 = 0))</f>
        <v>11.7</v>
      </c>
      <c r="K2301" s="10"/>
      <c r="L2301" s="10"/>
      <c r="M2301" s="10"/>
    </row>
    <row r="2302" spans="1:13" x14ac:dyDescent="0.25">
      <c r="A2302" s="10"/>
      <c r="B2302" s="10"/>
      <c r="C2302" s="9" t="s">
        <v>23</v>
      </c>
      <c r="D2302" s="25"/>
      <c r="E2302" s="9" t="s">
        <v>16</v>
      </c>
      <c r="F2302" s="12">
        <v>1</v>
      </c>
      <c r="G2302" s="13">
        <v>4.6500000000000004</v>
      </c>
      <c r="H2302" s="13">
        <v>0.45</v>
      </c>
      <c r="I2302" s="13">
        <v>0</v>
      </c>
      <c r="J2302" s="11">
        <f>OR(F2302&lt;&gt;0,G2302&lt;&gt;0,H2302&lt;&gt;0,I2302&lt;&gt;0)*(F2302 + (F2302 = 0))*(G2302 + (G2302 = 0))*(H2302 + (H2302 = 0))*(I2302 + (I2302 = 0))</f>
        <v>2.09</v>
      </c>
      <c r="K2302" s="10"/>
      <c r="L2302" s="10"/>
      <c r="M2302" s="10"/>
    </row>
    <row r="2303" spans="1:13" x14ac:dyDescent="0.25">
      <c r="A2303" s="10"/>
      <c r="B2303" s="10"/>
      <c r="C2303" s="9" t="s">
        <v>23</v>
      </c>
      <c r="D2303" s="25"/>
      <c r="E2303" s="9" t="s">
        <v>16</v>
      </c>
      <c r="F2303" s="12">
        <v>1</v>
      </c>
      <c r="G2303" s="13">
        <v>6.5</v>
      </c>
      <c r="H2303" s="13">
        <v>0.6</v>
      </c>
      <c r="I2303" s="13">
        <v>0</v>
      </c>
      <c r="J2303" s="11">
        <f>OR(F2303&lt;&gt;0,G2303&lt;&gt;0,H2303&lt;&gt;0,I2303&lt;&gt;0)*(F2303 + (F2303 = 0))*(G2303 + (G2303 = 0))*(H2303 + (H2303 = 0))*(I2303 + (I2303 = 0))</f>
        <v>3.9</v>
      </c>
      <c r="K2303" s="10"/>
      <c r="L2303" s="10"/>
      <c r="M2303" s="10"/>
    </row>
    <row r="2304" spans="1:13" x14ac:dyDescent="0.25">
      <c r="A2304" s="10"/>
      <c r="B2304" s="10"/>
      <c r="C2304" s="9" t="s">
        <v>23</v>
      </c>
      <c r="D2304" s="25"/>
      <c r="E2304" s="9" t="s">
        <v>16</v>
      </c>
      <c r="F2304" s="12">
        <v>1</v>
      </c>
      <c r="G2304" s="13">
        <v>7.4</v>
      </c>
      <c r="H2304" s="13">
        <v>0.5</v>
      </c>
      <c r="I2304" s="13">
        <v>0</v>
      </c>
      <c r="J2304" s="11">
        <f>OR(F2304&lt;&gt;0,G2304&lt;&gt;0,H2304&lt;&gt;0,I2304&lt;&gt;0)*(F2304 + (F2304 = 0))*(G2304 + (G2304 = 0))*(H2304 + (H2304 = 0))*(I2304 + (I2304 = 0))</f>
        <v>3.7</v>
      </c>
      <c r="K2304" s="10"/>
      <c r="L2304" s="10"/>
      <c r="M2304" s="10"/>
    </row>
    <row r="2305" spans="1:13" x14ac:dyDescent="0.25">
      <c r="A2305" s="10"/>
      <c r="B2305" s="10"/>
      <c r="C2305" s="9" t="s">
        <v>23</v>
      </c>
      <c r="D2305" s="25"/>
      <c r="E2305" s="9" t="s">
        <v>16</v>
      </c>
      <c r="F2305" s="12">
        <v>1</v>
      </c>
      <c r="G2305" s="13">
        <v>4.6500000000000004</v>
      </c>
      <c r="H2305" s="13">
        <v>0.4</v>
      </c>
      <c r="I2305" s="13">
        <v>0</v>
      </c>
      <c r="J2305" s="11">
        <f>OR(F2305&lt;&gt;0,G2305&lt;&gt;0,H2305&lt;&gt;0,I2305&lt;&gt;0)*(F2305 + (F2305 = 0))*(G2305 + (G2305 = 0))*(H2305 + (H2305 = 0))*(I2305 + (I2305 = 0))</f>
        <v>1.86</v>
      </c>
      <c r="K2305" s="10"/>
      <c r="L2305" s="10"/>
      <c r="M2305" s="10"/>
    </row>
    <row r="2306" spans="1:13" x14ac:dyDescent="0.25">
      <c r="A2306" s="10"/>
      <c r="B2306" s="10"/>
      <c r="C2306" s="9" t="s">
        <v>23</v>
      </c>
      <c r="D2306" s="25"/>
      <c r="E2306" s="9" t="s">
        <v>16</v>
      </c>
      <c r="F2306" s="12">
        <v>1</v>
      </c>
      <c r="G2306" s="13">
        <v>13.35</v>
      </c>
      <c r="H2306" s="13">
        <v>0.45</v>
      </c>
      <c r="I2306" s="13">
        <v>0</v>
      </c>
      <c r="J2306" s="11">
        <f>OR(F2306&lt;&gt;0,G2306&lt;&gt;0,H2306&lt;&gt;0,I2306&lt;&gt;0)*(F2306 + (F2306 = 0))*(G2306 + (G2306 = 0))*(H2306 + (H2306 = 0))*(I2306 + (I2306 = 0))</f>
        <v>6.01</v>
      </c>
      <c r="K2306" s="10"/>
      <c r="L2306" s="10"/>
      <c r="M2306" s="10"/>
    </row>
    <row r="2307" spans="1:13" x14ac:dyDescent="0.25">
      <c r="A2307" s="10"/>
      <c r="B2307" s="10"/>
      <c r="C2307" s="9" t="s">
        <v>23</v>
      </c>
      <c r="D2307" s="25"/>
      <c r="E2307" s="9" t="s">
        <v>16</v>
      </c>
      <c r="F2307" s="12">
        <v>1</v>
      </c>
      <c r="G2307" s="13">
        <v>1.45</v>
      </c>
      <c r="H2307" s="13">
        <v>0.35</v>
      </c>
      <c r="I2307" s="13">
        <v>0</v>
      </c>
      <c r="J2307" s="11">
        <f>OR(F2307&lt;&gt;0,G2307&lt;&gt;0,H2307&lt;&gt;0,I2307&lt;&gt;0)*(F2307 + (F2307 = 0))*(G2307 + (G2307 = 0))*(H2307 + (H2307 = 0))*(I2307 + (I2307 = 0))</f>
        <v>0.51</v>
      </c>
      <c r="K2307" s="10"/>
      <c r="L2307" s="10"/>
      <c r="M2307" s="10"/>
    </row>
    <row r="2308" spans="1:13" x14ac:dyDescent="0.25">
      <c r="A2308" s="10"/>
      <c r="B2308" s="10"/>
      <c r="C2308" s="9" t="s">
        <v>23</v>
      </c>
      <c r="D2308" s="25"/>
      <c r="E2308" s="9" t="s">
        <v>16</v>
      </c>
      <c r="F2308" s="12">
        <v>1</v>
      </c>
      <c r="G2308" s="13">
        <v>2.15</v>
      </c>
      <c r="H2308" s="13">
        <v>0.45</v>
      </c>
      <c r="I2308" s="13">
        <v>0</v>
      </c>
      <c r="J2308" s="11">
        <f>OR(F2308&lt;&gt;0,G2308&lt;&gt;0,H2308&lt;&gt;0,I2308&lt;&gt;0)*(F2308 + (F2308 = 0))*(G2308 + (G2308 = 0))*(H2308 + (H2308 = 0))*(I2308 + (I2308 = 0))</f>
        <v>0.97</v>
      </c>
      <c r="K2308" s="10"/>
      <c r="L2308" s="10"/>
      <c r="M2308" s="10"/>
    </row>
    <row r="2309" spans="1:13" x14ac:dyDescent="0.25">
      <c r="A2309" s="10"/>
      <c r="B2309" s="10"/>
      <c r="C2309" s="9" t="s">
        <v>23</v>
      </c>
      <c r="D2309" s="25"/>
      <c r="E2309" s="9" t="s">
        <v>404</v>
      </c>
      <c r="F2309" s="12">
        <v>1</v>
      </c>
      <c r="G2309" s="13">
        <v>6.1</v>
      </c>
      <c r="H2309" s="13">
        <v>0.6</v>
      </c>
      <c r="I2309" s="13">
        <v>0</v>
      </c>
      <c r="J2309" s="11">
        <f>OR(F2309&lt;&gt;0,G2309&lt;&gt;0,H2309&lt;&gt;0,I2309&lt;&gt;0)*(F2309 + (F2309 = 0))*(G2309 + (G2309 = 0))*(H2309 + (H2309 = 0))*(I2309 + (I2309 = 0))</f>
        <v>3.66</v>
      </c>
      <c r="K2309" s="10"/>
      <c r="L2309" s="10"/>
      <c r="M2309" s="10"/>
    </row>
    <row r="2310" spans="1:13" x14ac:dyDescent="0.25">
      <c r="A2310" s="10"/>
      <c r="B2310" s="10"/>
      <c r="C2310" s="9" t="s">
        <v>23</v>
      </c>
      <c r="D2310" s="25"/>
      <c r="E2310" s="9" t="s">
        <v>16</v>
      </c>
      <c r="F2310" s="12">
        <v>1</v>
      </c>
      <c r="G2310" s="13">
        <v>6.1</v>
      </c>
      <c r="H2310" s="13">
        <v>0.35</v>
      </c>
      <c r="I2310" s="13">
        <v>0</v>
      </c>
      <c r="J2310" s="11">
        <f>OR(F2310&lt;&gt;0,G2310&lt;&gt;0,H2310&lt;&gt;0,I2310&lt;&gt;0)*(F2310 + (F2310 = 0))*(G2310 + (G2310 = 0))*(H2310 + (H2310 = 0))*(I2310 + (I2310 = 0))</f>
        <v>2.14</v>
      </c>
      <c r="K2310" s="10"/>
      <c r="L2310" s="10"/>
      <c r="M2310" s="10"/>
    </row>
    <row r="2311" spans="1:13" x14ac:dyDescent="0.25">
      <c r="A2311" s="10"/>
      <c r="B2311" s="10"/>
      <c r="C2311" s="9" t="s">
        <v>23</v>
      </c>
      <c r="D2311" s="25"/>
      <c r="E2311" s="9" t="s">
        <v>405</v>
      </c>
      <c r="F2311" s="12">
        <v>2</v>
      </c>
      <c r="G2311" s="13">
        <v>11.85</v>
      </c>
      <c r="H2311" s="13">
        <v>0.5</v>
      </c>
      <c r="I2311" s="13">
        <v>0</v>
      </c>
      <c r="J2311" s="11">
        <f>OR(F2311&lt;&gt;0,G2311&lt;&gt;0,H2311&lt;&gt;0,I2311&lt;&gt;0)*(F2311 + (F2311 = 0))*(G2311 + (G2311 = 0))*(H2311 + (H2311 = 0))*(I2311 + (I2311 = 0))</f>
        <v>11.85</v>
      </c>
      <c r="K2311" s="10"/>
      <c r="L2311" s="10"/>
      <c r="M2311" s="10"/>
    </row>
    <row r="2312" spans="1:13" x14ac:dyDescent="0.25">
      <c r="A2312" s="10"/>
      <c r="B2312" s="10"/>
      <c r="C2312" s="9" t="s">
        <v>23</v>
      </c>
      <c r="D2312" s="25"/>
      <c r="E2312" s="9" t="s">
        <v>16</v>
      </c>
      <c r="F2312" s="12">
        <v>1</v>
      </c>
      <c r="G2312" s="13">
        <v>3.05</v>
      </c>
      <c r="H2312" s="13">
        <v>0.4</v>
      </c>
      <c r="I2312" s="13">
        <v>0</v>
      </c>
      <c r="J2312" s="11">
        <f>OR(F2312&lt;&gt;0,G2312&lt;&gt;0,H2312&lt;&gt;0,I2312&lt;&gt;0)*(F2312 + (F2312 = 0))*(G2312 + (G2312 = 0))*(H2312 + (H2312 = 0))*(I2312 + (I2312 = 0))</f>
        <v>1.22</v>
      </c>
      <c r="K2312" s="10"/>
      <c r="L2312" s="10"/>
      <c r="M2312" s="10"/>
    </row>
    <row r="2313" spans="1:13" x14ac:dyDescent="0.25">
      <c r="A2313" s="10"/>
      <c r="B2313" s="10"/>
      <c r="C2313" s="9" t="s">
        <v>23</v>
      </c>
      <c r="D2313" s="25"/>
      <c r="E2313" s="9" t="s">
        <v>406</v>
      </c>
      <c r="F2313" s="12">
        <v>1</v>
      </c>
      <c r="G2313" s="13">
        <v>11.5</v>
      </c>
      <c r="H2313" s="13">
        <v>0.6</v>
      </c>
      <c r="I2313" s="13">
        <v>0</v>
      </c>
      <c r="J2313" s="11">
        <f>OR(F2313&lt;&gt;0,G2313&lt;&gt;0,H2313&lt;&gt;0,I2313&lt;&gt;0)*(F2313 + (F2313 = 0))*(G2313 + (G2313 = 0))*(H2313 + (H2313 = 0))*(I2313 + (I2313 = 0))</f>
        <v>6.9</v>
      </c>
      <c r="K2313" s="10"/>
      <c r="L2313" s="10"/>
      <c r="M2313" s="10"/>
    </row>
    <row r="2314" spans="1:13" x14ac:dyDescent="0.25">
      <c r="A2314" s="10"/>
      <c r="B2314" s="10"/>
      <c r="C2314" s="9" t="s">
        <v>23</v>
      </c>
      <c r="D2314" s="25"/>
      <c r="E2314" s="9" t="s">
        <v>16</v>
      </c>
      <c r="F2314" s="12">
        <v>1</v>
      </c>
      <c r="G2314" s="13">
        <v>18.8</v>
      </c>
      <c r="H2314" s="13">
        <v>0.45</v>
      </c>
      <c r="I2314" s="13">
        <v>0</v>
      </c>
      <c r="J2314" s="11">
        <f>OR(F2314&lt;&gt;0,G2314&lt;&gt;0,H2314&lt;&gt;0,I2314&lt;&gt;0)*(F2314 + (F2314 = 0))*(G2314 + (G2314 = 0))*(H2314 + (H2314 = 0))*(I2314 + (I2314 = 0))</f>
        <v>8.4600000000000009</v>
      </c>
      <c r="K2314" s="10"/>
      <c r="L2314" s="10"/>
      <c r="M2314" s="10"/>
    </row>
    <row r="2315" spans="1:13" x14ac:dyDescent="0.25">
      <c r="A2315" s="10"/>
      <c r="B2315" s="10"/>
      <c r="C2315" s="9" t="s">
        <v>23</v>
      </c>
      <c r="D2315" s="25"/>
      <c r="E2315" s="9" t="s">
        <v>16</v>
      </c>
      <c r="F2315" s="12">
        <v>1</v>
      </c>
      <c r="G2315" s="13">
        <v>4.6500000000000004</v>
      </c>
      <c r="H2315" s="13">
        <v>0.6</v>
      </c>
      <c r="I2315" s="13">
        <v>0</v>
      </c>
      <c r="J2315" s="11">
        <f>OR(F2315&lt;&gt;0,G2315&lt;&gt;0,H2315&lt;&gt;0,I2315&lt;&gt;0)*(F2315 + (F2315 = 0))*(G2315 + (G2315 = 0))*(H2315 + (H2315 = 0))*(I2315 + (I2315 = 0))</f>
        <v>2.79</v>
      </c>
      <c r="K2315" s="10"/>
      <c r="L2315" s="10"/>
      <c r="M2315" s="10"/>
    </row>
    <row r="2316" spans="1:13" x14ac:dyDescent="0.25">
      <c r="A2316" s="10"/>
      <c r="B2316" s="10"/>
      <c r="C2316" s="9" t="s">
        <v>23</v>
      </c>
      <c r="D2316" s="25"/>
      <c r="E2316" s="9" t="s">
        <v>16</v>
      </c>
      <c r="F2316" s="12">
        <v>1</v>
      </c>
      <c r="G2316" s="13">
        <v>7.2</v>
      </c>
      <c r="H2316" s="13">
        <v>0.65</v>
      </c>
      <c r="I2316" s="13">
        <v>0</v>
      </c>
      <c r="J2316" s="11">
        <f>OR(F2316&lt;&gt;0,G2316&lt;&gt;0,H2316&lt;&gt;0,I2316&lt;&gt;0)*(F2316 + (F2316 = 0))*(G2316 + (G2316 = 0))*(H2316 + (H2316 = 0))*(I2316 + (I2316 = 0))</f>
        <v>4.68</v>
      </c>
      <c r="K2316" s="10"/>
      <c r="L2316" s="10"/>
      <c r="M2316" s="10"/>
    </row>
    <row r="2317" spans="1:13" x14ac:dyDescent="0.25">
      <c r="A2317" s="10"/>
      <c r="B2317" s="10"/>
      <c r="C2317" s="9" t="s">
        <v>23</v>
      </c>
      <c r="D2317" s="25"/>
      <c r="E2317" s="9" t="s">
        <v>16</v>
      </c>
      <c r="F2317" s="12">
        <v>1</v>
      </c>
      <c r="G2317" s="13">
        <v>3.75</v>
      </c>
      <c r="H2317" s="13">
        <v>0.6</v>
      </c>
      <c r="I2317" s="13">
        <v>0</v>
      </c>
      <c r="J2317" s="11">
        <f>OR(F2317&lt;&gt;0,G2317&lt;&gt;0,H2317&lt;&gt;0,I2317&lt;&gt;0)*(F2317 + (F2317 = 0))*(G2317 + (G2317 = 0))*(H2317 + (H2317 = 0))*(I2317 + (I2317 = 0))</f>
        <v>2.25</v>
      </c>
      <c r="K2317" s="10"/>
      <c r="L2317" s="10"/>
      <c r="M2317" s="10"/>
    </row>
    <row r="2318" spans="1:13" x14ac:dyDescent="0.25">
      <c r="A2318" s="10"/>
      <c r="B2318" s="10"/>
      <c r="C2318" s="9" t="s">
        <v>23</v>
      </c>
      <c r="D2318" s="25"/>
      <c r="E2318" s="9" t="s">
        <v>16</v>
      </c>
      <c r="F2318" s="12">
        <v>1</v>
      </c>
      <c r="G2318" s="13">
        <v>7.2</v>
      </c>
      <c r="H2318" s="13">
        <v>0.7</v>
      </c>
      <c r="I2318" s="13">
        <v>0</v>
      </c>
      <c r="J2318" s="11">
        <f>OR(F2318&lt;&gt;0,G2318&lt;&gt;0,H2318&lt;&gt;0,I2318&lt;&gt;0)*(F2318 + (F2318 = 0))*(G2318 + (G2318 = 0))*(H2318 + (H2318 = 0))*(I2318 + (I2318 = 0))</f>
        <v>5.04</v>
      </c>
      <c r="K2318" s="10"/>
      <c r="L2318" s="10"/>
      <c r="M2318" s="10"/>
    </row>
    <row r="2319" spans="1:13" x14ac:dyDescent="0.25">
      <c r="A2319" s="10"/>
      <c r="B2319" s="10"/>
      <c r="C2319" s="9" t="s">
        <v>23</v>
      </c>
      <c r="D2319" s="25"/>
      <c r="E2319" s="9" t="s">
        <v>16</v>
      </c>
      <c r="F2319" s="12">
        <v>1</v>
      </c>
      <c r="G2319" s="13">
        <v>3.25</v>
      </c>
      <c r="H2319" s="13">
        <v>0.35</v>
      </c>
      <c r="I2319" s="13">
        <v>0</v>
      </c>
      <c r="J2319" s="11">
        <f>OR(F2319&lt;&gt;0,G2319&lt;&gt;0,H2319&lt;&gt;0,I2319&lt;&gt;0)*(F2319 + (F2319 = 0))*(G2319 + (G2319 = 0))*(H2319 + (H2319 = 0))*(I2319 + (I2319 = 0))</f>
        <v>1.1399999999999999</v>
      </c>
      <c r="K2319" s="10"/>
      <c r="L2319" s="10"/>
      <c r="M2319" s="10"/>
    </row>
    <row r="2320" spans="1:13" x14ac:dyDescent="0.25">
      <c r="A2320" s="10"/>
      <c r="B2320" s="10"/>
      <c r="C2320" s="9" t="s">
        <v>23</v>
      </c>
      <c r="D2320" s="25"/>
      <c r="E2320" s="9" t="s">
        <v>16</v>
      </c>
      <c r="F2320" s="12">
        <v>1</v>
      </c>
      <c r="G2320" s="13">
        <v>4.8</v>
      </c>
      <c r="H2320" s="13">
        <v>0.5</v>
      </c>
      <c r="I2320" s="13">
        <v>0</v>
      </c>
      <c r="J2320" s="11">
        <f>OR(F2320&lt;&gt;0,G2320&lt;&gt;0,H2320&lt;&gt;0,I2320&lt;&gt;0)*(F2320 + (F2320 = 0))*(G2320 + (G2320 = 0))*(H2320 + (H2320 = 0))*(I2320 + (I2320 = 0))</f>
        <v>2.4</v>
      </c>
      <c r="K2320" s="10"/>
      <c r="L2320" s="10"/>
      <c r="M2320" s="10"/>
    </row>
    <row r="2321" spans="1:13" x14ac:dyDescent="0.25">
      <c r="A2321" s="10"/>
      <c r="B2321" s="10"/>
      <c r="C2321" s="9" t="s">
        <v>23</v>
      </c>
      <c r="D2321" s="25"/>
      <c r="E2321" s="9" t="s">
        <v>407</v>
      </c>
      <c r="F2321" s="12">
        <v>1</v>
      </c>
      <c r="G2321" s="13">
        <v>3.95</v>
      </c>
      <c r="H2321" s="13">
        <v>0.5</v>
      </c>
      <c r="I2321" s="13">
        <v>0</v>
      </c>
      <c r="J2321" s="11">
        <f>OR(F2321&lt;&gt;0,G2321&lt;&gt;0,H2321&lt;&gt;0,I2321&lt;&gt;0)*(F2321 + (F2321 = 0))*(G2321 + (G2321 = 0))*(H2321 + (H2321 = 0))*(I2321 + (I2321 = 0))</f>
        <v>1.98</v>
      </c>
      <c r="K2321" s="10"/>
      <c r="L2321" s="10"/>
      <c r="M2321" s="10"/>
    </row>
    <row r="2322" spans="1:13" x14ac:dyDescent="0.25">
      <c r="A2322" s="10"/>
      <c r="B2322" s="10"/>
      <c r="C2322" s="9" t="s">
        <v>23</v>
      </c>
      <c r="D2322" s="25"/>
      <c r="E2322" s="9" t="s">
        <v>16</v>
      </c>
      <c r="F2322" s="12">
        <v>1</v>
      </c>
      <c r="G2322" s="13">
        <v>6.5</v>
      </c>
      <c r="H2322" s="13">
        <v>0.35</v>
      </c>
      <c r="I2322" s="13">
        <v>0</v>
      </c>
      <c r="J2322" s="11">
        <f>OR(F2322&lt;&gt;0,G2322&lt;&gt;0,H2322&lt;&gt;0,I2322&lt;&gt;0)*(F2322 + (F2322 = 0))*(G2322 + (G2322 = 0))*(H2322 + (H2322 = 0))*(I2322 + (I2322 = 0))</f>
        <v>2.2799999999999998</v>
      </c>
      <c r="K2322" s="10"/>
      <c r="L2322" s="10"/>
      <c r="M2322" s="10"/>
    </row>
    <row r="2323" spans="1:13" x14ac:dyDescent="0.25">
      <c r="A2323" s="10"/>
      <c r="B2323" s="10"/>
      <c r="C2323" s="9" t="s">
        <v>23</v>
      </c>
      <c r="D2323" s="25"/>
      <c r="E2323" s="9" t="s">
        <v>441</v>
      </c>
      <c r="F2323" s="12"/>
      <c r="G2323" s="13"/>
      <c r="H2323" s="13"/>
      <c r="I2323" s="13"/>
      <c r="J2323" s="11">
        <f>OR(F2323&lt;&gt;0,G2323&lt;&gt;0,H2323&lt;&gt;0,I2323&lt;&gt;0)*(F2323 + (F2323 = 0))*(G2323 + (G2323 = 0))*(H2323 + (H2323 = 0))*(I2323 + (I2323 = 0))</f>
        <v>0</v>
      </c>
      <c r="K2323" s="10"/>
      <c r="L2323" s="10"/>
      <c r="M2323" s="10"/>
    </row>
    <row r="2324" spans="1:13" x14ac:dyDescent="0.25">
      <c r="A2324" s="10"/>
      <c r="B2324" s="10"/>
      <c r="C2324" s="9" t="s">
        <v>23</v>
      </c>
      <c r="D2324" s="25"/>
      <c r="E2324" s="9" t="s">
        <v>442</v>
      </c>
      <c r="F2324" s="12">
        <v>1</v>
      </c>
      <c r="G2324" s="13">
        <v>11.25</v>
      </c>
      <c r="H2324" s="13">
        <v>0.25</v>
      </c>
      <c r="I2324" s="13">
        <v>0</v>
      </c>
      <c r="J2324" s="11">
        <f>OR(F2324&lt;&gt;0,G2324&lt;&gt;0,H2324&lt;&gt;0,I2324&lt;&gt;0)*(F2324 + (F2324 = 0))*(G2324 + (G2324 = 0))*(H2324 + (H2324 = 0))*(I2324 + (I2324 = 0))</f>
        <v>2.81</v>
      </c>
      <c r="K2324" s="10"/>
      <c r="L2324" s="10"/>
      <c r="M2324" s="10"/>
    </row>
    <row r="2325" spans="1:13" x14ac:dyDescent="0.25">
      <c r="A2325" s="10"/>
      <c r="B2325" s="10"/>
      <c r="C2325" s="9" t="s">
        <v>23</v>
      </c>
      <c r="D2325" s="25"/>
      <c r="E2325" s="9" t="s">
        <v>429</v>
      </c>
      <c r="F2325" s="12">
        <v>1</v>
      </c>
      <c r="G2325" s="13">
        <v>5.45</v>
      </c>
      <c r="H2325" s="13">
        <v>0.25</v>
      </c>
      <c r="I2325" s="13">
        <v>0</v>
      </c>
      <c r="J2325" s="11">
        <f>OR(F2325&lt;&gt;0,G2325&lt;&gt;0,H2325&lt;&gt;0,I2325&lt;&gt;0)*(F2325 + (F2325 = 0))*(G2325 + (G2325 = 0))*(H2325 + (H2325 = 0))*(I2325 + (I2325 = 0))</f>
        <v>1.36</v>
      </c>
      <c r="K2325" s="10"/>
      <c r="L2325" s="10"/>
      <c r="M2325" s="10"/>
    </row>
    <row r="2326" spans="1:13" x14ac:dyDescent="0.25">
      <c r="A2326" s="10"/>
      <c r="B2326" s="10"/>
      <c r="C2326" s="9" t="s">
        <v>23</v>
      </c>
      <c r="D2326" s="25"/>
      <c r="E2326" s="9" t="s">
        <v>332</v>
      </c>
      <c r="F2326" s="12">
        <v>1</v>
      </c>
      <c r="G2326" s="13">
        <v>26.35</v>
      </c>
      <c r="H2326" s="13">
        <v>0.25</v>
      </c>
      <c r="I2326" s="13">
        <v>0</v>
      </c>
      <c r="J2326" s="11">
        <f>OR(F2326&lt;&gt;0,G2326&lt;&gt;0,H2326&lt;&gt;0,I2326&lt;&gt;0)*(F2326 + (F2326 = 0))*(G2326 + (G2326 = 0))*(H2326 + (H2326 = 0))*(I2326 + (I2326 = 0))</f>
        <v>6.59</v>
      </c>
      <c r="K2326" s="10"/>
      <c r="L2326" s="10"/>
      <c r="M2326" s="10"/>
    </row>
    <row r="2327" spans="1:13" x14ac:dyDescent="0.25">
      <c r="A2327" s="10"/>
      <c r="B2327" s="10"/>
      <c r="C2327" s="9" t="s">
        <v>23</v>
      </c>
      <c r="D2327" s="25"/>
      <c r="E2327" s="9" t="s">
        <v>16</v>
      </c>
      <c r="F2327" s="12">
        <v>1</v>
      </c>
      <c r="G2327" s="13">
        <v>29.45</v>
      </c>
      <c r="H2327" s="13">
        <v>0.25</v>
      </c>
      <c r="I2327" s="13">
        <v>0</v>
      </c>
      <c r="J2327" s="11">
        <f>OR(F2327&lt;&gt;0,G2327&lt;&gt;0,H2327&lt;&gt;0,I2327&lt;&gt;0)*(F2327 + (F2327 = 0))*(G2327 + (G2327 = 0))*(H2327 + (H2327 = 0))*(I2327 + (I2327 = 0))</f>
        <v>7.36</v>
      </c>
      <c r="K2327" s="10"/>
      <c r="L2327" s="10"/>
      <c r="M2327" s="10"/>
    </row>
    <row r="2328" spans="1:13" x14ac:dyDescent="0.25">
      <c r="A2328" s="10"/>
      <c r="B2328" s="10"/>
      <c r="C2328" s="9" t="s">
        <v>23</v>
      </c>
      <c r="D2328" s="25"/>
      <c r="E2328" s="9" t="s">
        <v>431</v>
      </c>
      <c r="F2328" s="12">
        <v>1</v>
      </c>
      <c r="G2328" s="13">
        <v>7.4</v>
      </c>
      <c r="H2328" s="13">
        <v>0.25</v>
      </c>
      <c r="I2328" s="13">
        <v>0</v>
      </c>
      <c r="J2328" s="11">
        <f>OR(F2328&lt;&gt;0,G2328&lt;&gt;0,H2328&lt;&gt;0,I2328&lt;&gt;0)*(F2328 + (F2328 = 0))*(G2328 + (G2328 = 0))*(H2328 + (H2328 = 0))*(I2328 + (I2328 = 0))</f>
        <v>1.85</v>
      </c>
      <c r="K2328" s="10"/>
      <c r="L2328" s="10"/>
      <c r="M2328" s="10"/>
    </row>
    <row r="2329" spans="1:13" x14ac:dyDescent="0.25">
      <c r="A2329" s="10"/>
      <c r="B2329" s="10"/>
      <c r="C2329" s="9" t="s">
        <v>23</v>
      </c>
      <c r="D2329" s="25"/>
      <c r="E2329" s="9" t="s">
        <v>303</v>
      </c>
      <c r="F2329" s="12">
        <v>1</v>
      </c>
      <c r="G2329" s="13">
        <v>12.2</v>
      </c>
      <c r="H2329" s="13">
        <v>0.25</v>
      </c>
      <c r="I2329" s="13">
        <v>0</v>
      </c>
      <c r="J2329" s="11">
        <f>OR(F2329&lt;&gt;0,G2329&lt;&gt;0,H2329&lt;&gt;0,I2329&lt;&gt;0)*(F2329 + (F2329 = 0))*(G2329 + (G2329 = 0))*(H2329 + (H2329 = 0))*(I2329 + (I2329 = 0))</f>
        <v>3.05</v>
      </c>
      <c r="K2329" s="10"/>
      <c r="L2329" s="10"/>
      <c r="M2329" s="10"/>
    </row>
    <row r="2330" spans="1:13" x14ac:dyDescent="0.25">
      <c r="A2330" s="10"/>
      <c r="B2330" s="10"/>
      <c r="C2330" s="9" t="s">
        <v>23</v>
      </c>
      <c r="D2330" s="25"/>
      <c r="E2330" s="9" t="s">
        <v>432</v>
      </c>
      <c r="F2330" s="12">
        <v>1</v>
      </c>
      <c r="G2330" s="13">
        <v>8.9</v>
      </c>
      <c r="H2330" s="13">
        <v>0.25</v>
      </c>
      <c r="I2330" s="13">
        <v>0</v>
      </c>
      <c r="J2330" s="11">
        <f>OR(F2330&lt;&gt;0,G2330&lt;&gt;0,H2330&lt;&gt;0,I2330&lt;&gt;0)*(F2330 + (F2330 = 0))*(G2330 + (G2330 = 0))*(H2330 + (H2330 = 0))*(I2330 + (I2330 = 0))</f>
        <v>2.23</v>
      </c>
      <c r="K2330" s="10"/>
      <c r="L2330" s="10"/>
      <c r="M2330" s="10"/>
    </row>
    <row r="2331" spans="1:13" x14ac:dyDescent="0.25">
      <c r="A2331" s="10"/>
      <c r="B2331" s="10"/>
      <c r="C2331" s="9" t="s">
        <v>23</v>
      </c>
      <c r="D2331" s="25"/>
      <c r="E2331" s="9" t="s">
        <v>433</v>
      </c>
      <c r="F2331" s="12">
        <v>1</v>
      </c>
      <c r="G2331" s="13">
        <v>8.25</v>
      </c>
      <c r="H2331" s="13">
        <v>0.25</v>
      </c>
      <c r="I2331" s="13">
        <v>0</v>
      </c>
      <c r="J2331" s="11">
        <f>OR(F2331&lt;&gt;0,G2331&lt;&gt;0,H2331&lt;&gt;0,I2331&lt;&gt;0)*(F2331 + (F2331 = 0))*(G2331 + (G2331 = 0))*(H2331 + (H2331 = 0))*(I2331 + (I2331 = 0))</f>
        <v>2.06</v>
      </c>
      <c r="K2331" s="10"/>
      <c r="L2331" s="10"/>
      <c r="M2331" s="10"/>
    </row>
    <row r="2332" spans="1:13" x14ac:dyDescent="0.25">
      <c r="A2332" s="10"/>
      <c r="B2332" s="10"/>
      <c r="C2332" s="9" t="s">
        <v>23</v>
      </c>
      <c r="D2332" s="25"/>
      <c r="E2332" s="9" t="s">
        <v>16</v>
      </c>
      <c r="F2332" s="12">
        <v>1</v>
      </c>
      <c r="G2332" s="13">
        <v>7.7</v>
      </c>
      <c r="H2332" s="13">
        <v>0.25</v>
      </c>
      <c r="I2332" s="13">
        <v>0</v>
      </c>
      <c r="J2332" s="11">
        <f>OR(F2332&lt;&gt;0,G2332&lt;&gt;0,H2332&lt;&gt;0,I2332&lt;&gt;0)*(F2332 + (F2332 = 0))*(G2332 + (G2332 = 0))*(H2332 + (H2332 = 0))*(I2332 + (I2332 = 0))</f>
        <v>1.93</v>
      </c>
      <c r="K2332" s="10"/>
      <c r="L2332" s="10"/>
      <c r="M2332" s="10"/>
    </row>
    <row r="2333" spans="1:13" x14ac:dyDescent="0.25">
      <c r="A2333" s="10"/>
      <c r="B2333" s="10"/>
      <c r="C2333" s="9" t="s">
        <v>23</v>
      </c>
      <c r="D2333" s="25"/>
      <c r="E2333" s="9" t="s">
        <v>434</v>
      </c>
      <c r="F2333" s="12">
        <v>1</v>
      </c>
      <c r="G2333" s="13">
        <v>2.1</v>
      </c>
      <c r="H2333" s="13">
        <v>0.25</v>
      </c>
      <c r="I2333" s="13">
        <v>0</v>
      </c>
      <c r="J2333" s="11">
        <f>OR(F2333&lt;&gt;0,G2333&lt;&gt;0,H2333&lt;&gt;0,I2333&lt;&gt;0)*(F2333 + (F2333 = 0))*(G2333 + (G2333 = 0))*(H2333 + (H2333 = 0))*(I2333 + (I2333 = 0))</f>
        <v>0.53</v>
      </c>
      <c r="K2333" s="10"/>
      <c r="L2333" s="10"/>
      <c r="M2333" s="10"/>
    </row>
    <row r="2334" spans="1:13" x14ac:dyDescent="0.25">
      <c r="A2334" s="10"/>
      <c r="B2334" s="10"/>
      <c r="C2334" s="9" t="s">
        <v>23</v>
      </c>
      <c r="D2334" s="25"/>
      <c r="E2334" s="9" t="s">
        <v>16</v>
      </c>
      <c r="F2334" s="12">
        <v>1</v>
      </c>
      <c r="G2334" s="13">
        <v>6.15</v>
      </c>
      <c r="H2334" s="13">
        <v>0.25</v>
      </c>
      <c r="I2334" s="13">
        <v>0</v>
      </c>
      <c r="J2334" s="11">
        <f>OR(F2334&lt;&gt;0,G2334&lt;&gt;0,H2334&lt;&gt;0,I2334&lt;&gt;0)*(F2334 + (F2334 = 0))*(G2334 + (G2334 = 0))*(H2334 + (H2334 = 0))*(I2334 + (I2334 = 0))</f>
        <v>1.54</v>
      </c>
      <c r="K2334" s="10"/>
      <c r="L2334" s="10"/>
      <c r="M2334" s="10"/>
    </row>
    <row r="2335" spans="1:13" x14ac:dyDescent="0.25">
      <c r="A2335" s="10"/>
      <c r="B2335" s="10"/>
      <c r="C2335" s="9" t="s">
        <v>23</v>
      </c>
      <c r="D2335" s="25"/>
      <c r="E2335" s="9" t="s">
        <v>16</v>
      </c>
      <c r="F2335" s="12">
        <v>1</v>
      </c>
      <c r="G2335" s="13">
        <v>2.0499999999999998</v>
      </c>
      <c r="H2335" s="13">
        <v>0.25</v>
      </c>
      <c r="I2335" s="13">
        <v>0</v>
      </c>
      <c r="J2335" s="11">
        <f>OR(F2335&lt;&gt;0,G2335&lt;&gt;0,H2335&lt;&gt;0,I2335&lt;&gt;0)*(F2335 + (F2335 = 0))*(G2335 + (G2335 = 0))*(H2335 + (H2335 = 0))*(I2335 + (I2335 = 0))</f>
        <v>0.51</v>
      </c>
      <c r="K2335" s="10"/>
      <c r="L2335" s="10"/>
      <c r="M2335" s="10"/>
    </row>
    <row r="2336" spans="1:13" x14ac:dyDescent="0.25">
      <c r="A2336" s="10"/>
      <c r="B2336" s="10"/>
      <c r="C2336" s="9" t="s">
        <v>23</v>
      </c>
      <c r="D2336" s="25"/>
      <c r="E2336" s="9" t="s">
        <v>309</v>
      </c>
      <c r="F2336" s="12">
        <v>4</v>
      </c>
      <c r="G2336" s="13">
        <v>5.6</v>
      </c>
      <c r="H2336" s="13">
        <v>0.25</v>
      </c>
      <c r="I2336" s="13">
        <v>0</v>
      </c>
      <c r="J2336" s="11">
        <f>OR(F2336&lt;&gt;0,G2336&lt;&gt;0,H2336&lt;&gt;0,I2336&lt;&gt;0)*(F2336 + (F2336 = 0))*(G2336 + (G2336 = 0))*(H2336 + (H2336 = 0))*(I2336 + (I2336 = 0))</f>
        <v>5.6</v>
      </c>
      <c r="K2336" s="10"/>
      <c r="L2336" s="10"/>
      <c r="M2336" s="10"/>
    </row>
    <row r="2337" spans="1:13" x14ac:dyDescent="0.25">
      <c r="A2337" s="10"/>
      <c r="B2337" s="10"/>
      <c r="C2337" s="9" t="s">
        <v>23</v>
      </c>
      <c r="D2337" s="25"/>
      <c r="E2337" s="9" t="s">
        <v>16</v>
      </c>
      <c r="F2337" s="12">
        <v>1</v>
      </c>
      <c r="G2337" s="13">
        <v>1.1499999999999999</v>
      </c>
      <c r="H2337" s="13">
        <v>0.25</v>
      </c>
      <c r="I2337" s="13">
        <v>0</v>
      </c>
      <c r="J2337" s="11">
        <f>OR(F2337&lt;&gt;0,G2337&lt;&gt;0,H2337&lt;&gt;0,I2337&lt;&gt;0)*(F2337 + (F2337 = 0))*(G2337 + (G2337 = 0))*(H2337 + (H2337 = 0))*(I2337 + (I2337 = 0))</f>
        <v>0.28999999999999998</v>
      </c>
      <c r="K2337" s="10"/>
      <c r="L2337" s="10"/>
      <c r="M2337" s="10"/>
    </row>
    <row r="2338" spans="1:13" x14ac:dyDescent="0.25">
      <c r="A2338" s="10"/>
      <c r="B2338" s="10"/>
      <c r="C2338" s="9" t="s">
        <v>23</v>
      </c>
      <c r="D2338" s="25"/>
      <c r="E2338" s="9" t="s">
        <v>16</v>
      </c>
      <c r="F2338" s="12">
        <v>1</v>
      </c>
      <c r="G2338" s="13">
        <v>3.2</v>
      </c>
      <c r="H2338" s="13">
        <v>0.25</v>
      </c>
      <c r="I2338" s="13">
        <v>0</v>
      </c>
      <c r="J2338" s="11">
        <f>OR(F2338&lt;&gt;0,G2338&lt;&gt;0,H2338&lt;&gt;0,I2338&lt;&gt;0)*(F2338 + (F2338 = 0))*(G2338 + (G2338 = 0))*(H2338 + (H2338 = 0))*(I2338 + (I2338 = 0))</f>
        <v>0.8</v>
      </c>
      <c r="K2338" s="10"/>
      <c r="L2338" s="10"/>
      <c r="M2338" s="10"/>
    </row>
    <row r="2339" spans="1:13" x14ac:dyDescent="0.25">
      <c r="A2339" s="10"/>
      <c r="B2339" s="10"/>
      <c r="C2339" s="9" t="s">
        <v>23</v>
      </c>
      <c r="D2339" s="25"/>
      <c r="E2339" s="9" t="s">
        <v>16</v>
      </c>
      <c r="F2339" s="12">
        <v>1</v>
      </c>
      <c r="G2339" s="13">
        <v>6.6</v>
      </c>
      <c r="H2339" s="13">
        <v>0.25</v>
      </c>
      <c r="I2339" s="13">
        <v>0</v>
      </c>
      <c r="J2339" s="11">
        <f>OR(F2339&lt;&gt;0,G2339&lt;&gt;0,H2339&lt;&gt;0,I2339&lt;&gt;0)*(F2339 + (F2339 = 0))*(G2339 + (G2339 = 0))*(H2339 + (H2339 = 0))*(I2339 + (I2339 = 0))</f>
        <v>1.65</v>
      </c>
      <c r="K2339" s="10"/>
      <c r="L2339" s="10"/>
      <c r="M2339" s="10"/>
    </row>
    <row r="2340" spans="1:13" x14ac:dyDescent="0.25">
      <c r="A2340" s="10"/>
      <c r="B2340" s="10"/>
      <c r="C2340" s="9" t="s">
        <v>23</v>
      </c>
      <c r="D2340" s="25"/>
      <c r="E2340" s="9" t="s">
        <v>16</v>
      </c>
      <c r="F2340" s="12">
        <v>1</v>
      </c>
      <c r="G2340" s="13">
        <v>0.9</v>
      </c>
      <c r="H2340" s="13">
        <v>0.25</v>
      </c>
      <c r="I2340" s="13">
        <v>0</v>
      </c>
      <c r="J2340" s="11">
        <f>OR(F2340&lt;&gt;0,G2340&lt;&gt;0,H2340&lt;&gt;0,I2340&lt;&gt;0)*(F2340 + (F2340 = 0))*(G2340 + (G2340 = 0))*(H2340 + (H2340 = 0))*(I2340 + (I2340 = 0))</f>
        <v>0.23</v>
      </c>
      <c r="K2340" s="10"/>
      <c r="L2340" s="10"/>
      <c r="M2340" s="10"/>
    </row>
    <row r="2341" spans="1:13" x14ac:dyDescent="0.25">
      <c r="A2341" s="10"/>
      <c r="B2341" s="10"/>
      <c r="C2341" s="9" t="s">
        <v>23</v>
      </c>
      <c r="D2341" s="25"/>
      <c r="E2341" s="9" t="s">
        <v>16</v>
      </c>
      <c r="F2341" s="12">
        <v>1</v>
      </c>
      <c r="G2341" s="13">
        <v>6</v>
      </c>
      <c r="H2341" s="13">
        <v>0.25</v>
      </c>
      <c r="I2341" s="13">
        <v>0</v>
      </c>
      <c r="J2341" s="11">
        <f>OR(F2341&lt;&gt;0,G2341&lt;&gt;0,H2341&lt;&gt;0,I2341&lt;&gt;0)*(F2341 + (F2341 = 0))*(G2341 + (G2341 = 0))*(H2341 + (H2341 = 0))*(I2341 + (I2341 = 0))</f>
        <v>1.5</v>
      </c>
      <c r="K2341" s="10"/>
      <c r="L2341" s="10"/>
      <c r="M2341" s="10"/>
    </row>
    <row r="2342" spans="1:13" x14ac:dyDescent="0.25">
      <c r="A2342" s="10"/>
      <c r="B2342" s="10"/>
      <c r="C2342" s="9" t="s">
        <v>23</v>
      </c>
      <c r="D2342" s="25"/>
      <c r="E2342" s="9" t="s">
        <v>435</v>
      </c>
      <c r="F2342" s="12">
        <v>2</v>
      </c>
      <c r="G2342" s="13">
        <v>15.8</v>
      </c>
      <c r="H2342" s="13">
        <v>0.25</v>
      </c>
      <c r="I2342" s="13">
        <v>0</v>
      </c>
      <c r="J2342" s="11">
        <f>OR(F2342&lt;&gt;0,G2342&lt;&gt;0,H2342&lt;&gt;0,I2342&lt;&gt;0)*(F2342 + (F2342 = 0))*(G2342 + (G2342 = 0))*(H2342 + (H2342 = 0))*(I2342 + (I2342 = 0))</f>
        <v>7.9</v>
      </c>
      <c r="K2342" s="10"/>
      <c r="L2342" s="10"/>
      <c r="M2342" s="10"/>
    </row>
    <row r="2343" spans="1:13" x14ac:dyDescent="0.25">
      <c r="A2343" s="10"/>
      <c r="B2343" s="10"/>
      <c r="C2343" s="9" t="s">
        <v>23</v>
      </c>
      <c r="D2343" s="25"/>
      <c r="E2343" s="9" t="s">
        <v>311</v>
      </c>
      <c r="F2343" s="12">
        <v>1</v>
      </c>
      <c r="G2343" s="13">
        <v>0.55000000000000004</v>
      </c>
      <c r="H2343" s="13">
        <v>0.25</v>
      </c>
      <c r="I2343" s="13">
        <v>0</v>
      </c>
      <c r="J2343" s="11">
        <f>OR(F2343&lt;&gt;0,G2343&lt;&gt;0,H2343&lt;&gt;0,I2343&lt;&gt;0)*(F2343 + (F2343 = 0))*(G2343 + (G2343 = 0))*(H2343 + (H2343 = 0))*(I2343 + (I2343 = 0))</f>
        <v>0.14000000000000001</v>
      </c>
      <c r="K2343" s="10"/>
      <c r="L2343" s="10"/>
      <c r="M2343" s="10"/>
    </row>
    <row r="2344" spans="1:13" x14ac:dyDescent="0.25">
      <c r="A2344" s="10"/>
      <c r="B2344" s="10"/>
      <c r="C2344" s="9" t="s">
        <v>23</v>
      </c>
      <c r="D2344" s="25"/>
      <c r="E2344" s="9" t="s">
        <v>16</v>
      </c>
      <c r="F2344" s="12">
        <v>1</v>
      </c>
      <c r="G2344" s="13">
        <v>3.65</v>
      </c>
      <c r="H2344" s="13">
        <v>0.25</v>
      </c>
      <c r="I2344" s="13">
        <v>0</v>
      </c>
      <c r="J2344" s="11">
        <f>OR(F2344&lt;&gt;0,G2344&lt;&gt;0,H2344&lt;&gt;0,I2344&lt;&gt;0)*(F2344 + (F2344 = 0))*(G2344 + (G2344 = 0))*(H2344 + (H2344 = 0))*(I2344 + (I2344 = 0))</f>
        <v>0.91</v>
      </c>
      <c r="K2344" s="10"/>
      <c r="L2344" s="10"/>
      <c r="M2344" s="10"/>
    </row>
    <row r="2345" spans="1:13" x14ac:dyDescent="0.25">
      <c r="A2345" s="10"/>
      <c r="B2345" s="10"/>
      <c r="C2345" s="9" t="s">
        <v>23</v>
      </c>
      <c r="D2345" s="25"/>
      <c r="E2345" s="9" t="s">
        <v>16</v>
      </c>
      <c r="F2345" s="12">
        <v>2</v>
      </c>
      <c r="G2345" s="13">
        <v>4.5999999999999996</v>
      </c>
      <c r="H2345" s="13">
        <v>0.25</v>
      </c>
      <c r="I2345" s="13">
        <v>0</v>
      </c>
      <c r="J2345" s="11">
        <f>OR(F2345&lt;&gt;0,G2345&lt;&gt;0,H2345&lt;&gt;0,I2345&lt;&gt;0)*(F2345 + (F2345 = 0))*(G2345 + (G2345 = 0))*(H2345 + (H2345 = 0))*(I2345 + (I2345 = 0))</f>
        <v>2.2999999999999998</v>
      </c>
      <c r="K2345" s="10"/>
      <c r="L2345" s="10"/>
      <c r="M2345" s="10"/>
    </row>
    <row r="2346" spans="1:13" x14ac:dyDescent="0.25">
      <c r="A2346" s="10"/>
      <c r="B2346" s="10"/>
      <c r="C2346" s="9" t="s">
        <v>23</v>
      </c>
      <c r="D2346" s="25"/>
      <c r="E2346" s="9" t="s">
        <v>16</v>
      </c>
      <c r="F2346" s="12">
        <v>1</v>
      </c>
      <c r="G2346" s="13">
        <v>4.55</v>
      </c>
      <c r="H2346" s="13">
        <v>0.25</v>
      </c>
      <c r="I2346" s="13">
        <v>0</v>
      </c>
      <c r="J2346" s="11">
        <f>OR(F2346&lt;&gt;0,G2346&lt;&gt;0,H2346&lt;&gt;0,I2346&lt;&gt;0)*(F2346 + (F2346 = 0))*(G2346 + (G2346 = 0))*(H2346 + (H2346 = 0))*(I2346 + (I2346 = 0))</f>
        <v>1.1399999999999999</v>
      </c>
      <c r="K2346" s="10"/>
      <c r="L2346" s="10"/>
      <c r="M2346" s="10"/>
    </row>
    <row r="2347" spans="1:13" x14ac:dyDescent="0.25">
      <c r="A2347" s="10"/>
      <c r="B2347" s="10"/>
      <c r="C2347" s="9" t="s">
        <v>23</v>
      </c>
      <c r="D2347" s="25"/>
      <c r="E2347" s="9" t="s">
        <v>436</v>
      </c>
      <c r="F2347" s="12">
        <v>1</v>
      </c>
      <c r="G2347" s="13">
        <v>4</v>
      </c>
      <c r="H2347" s="13">
        <v>0.25</v>
      </c>
      <c r="I2347" s="13">
        <v>0</v>
      </c>
      <c r="J2347" s="11">
        <f>OR(F2347&lt;&gt;0,G2347&lt;&gt;0,H2347&lt;&gt;0,I2347&lt;&gt;0)*(F2347 + (F2347 = 0))*(G2347 + (G2347 = 0))*(H2347 + (H2347 = 0))*(I2347 + (I2347 = 0))</f>
        <v>1</v>
      </c>
      <c r="K2347" s="10"/>
      <c r="L2347" s="10"/>
      <c r="M2347" s="10"/>
    </row>
    <row r="2348" spans="1:13" x14ac:dyDescent="0.25">
      <c r="A2348" s="10"/>
      <c r="B2348" s="10"/>
      <c r="C2348" s="9" t="s">
        <v>23</v>
      </c>
      <c r="D2348" s="25"/>
      <c r="E2348" s="9" t="s">
        <v>16</v>
      </c>
      <c r="F2348" s="12">
        <v>1</v>
      </c>
      <c r="G2348" s="13">
        <v>6.5</v>
      </c>
      <c r="H2348" s="13">
        <v>0.25</v>
      </c>
      <c r="I2348" s="13">
        <v>0</v>
      </c>
      <c r="J2348" s="11">
        <f>OR(F2348&lt;&gt;0,G2348&lt;&gt;0,H2348&lt;&gt;0,I2348&lt;&gt;0)*(F2348 + (F2348 = 0))*(G2348 + (G2348 = 0))*(H2348 + (H2348 = 0))*(I2348 + (I2348 = 0))</f>
        <v>1.63</v>
      </c>
      <c r="K2348" s="10"/>
      <c r="L2348" s="10"/>
      <c r="M2348" s="10"/>
    </row>
    <row r="2349" spans="1:13" x14ac:dyDescent="0.25">
      <c r="A2349" s="10"/>
      <c r="B2349" s="10"/>
      <c r="C2349" s="9" t="s">
        <v>23</v>
      </c>
      <c r="D2349" s="25"/>
      <c r="E2349" s="9" t="s">
        <v>344</v>
      </c>
      <c r="F2349" s="12">
        <v>1</v>
      </c>
      <c r="G2349" s="13">
        <v>4.6500000000000004</v>
      </c>
      <c r="H2349" s="13">
        <v>0.25</v>
      </c>
      <c r="I2349" s="13">
        <v>0</v>
      </c>
      <c r="J2349" s="11">
        <f>OR(F2349&lt;&gt;0,G2349&lt;&gt;0,H2349&lt;&gt;0,I2349&lt;&gt;0)*(F2349 + (F2349 = 0))*(G2349 + (G2349 = 0))*(H2349 + (H2349 = 0))*(I2349 + (I2349 = 0))</f>
        <v>1.1599999999999999</v>
      </c>
      <c r="K2349" s="10"/>
      <c r="L2349" s="10"/>
      <c r="M2349" s="10"/>
    </row>
    <row r="2350" spans="1:13" x14ac:dyDescent="0.25">
      <c r="A2350" s="10"/>
      <c r="B2350" s="10"/>
      <c r="C2350" s="9" t="s">
        <v>23</v>
      </c>
      <c r="D2350" s="25"/>
      <c r="E2350" s="9" t="s">
        <v>16</v>
      </c>
      <c r="F2350" s="12">
        <v>1</v>
      </c>
      <c r="G2350" s="13">
        <v>1.9</v>
      </c>
      <c r="H2350" s="13">
        <v>0.25</v>
      </c>
      <c r="I2350" s="13">
        <v>0</v>
      </c>
      <c r="J2350" s="11">
        <f>OR(F2350&lt;&gt;0,G2350&lt;&gt;0,H2350&lt;&gt;0,I2350&lt;&gt;0)*(F2350 + (F2350 = 0))*(G2350 + (G2350 = 0))*(H2350 + (H2350 = 0))*(I2350 + (I2350 = 0))</f>
        <v>0.48</v>
      </c>
      <c r="K2350" s="10"/>
      <c r="L2350" s="10"/>
      <c r="M2350" s="10"/>
    </row>
    <row r="2351" spans="1:13" x14ac:dyDescent="0.25">
      <c r="A2351" s="10"/>
      <c r="B2351" s="10"/>
      <c r="C2351" s="9" t="s">
        <v>23</v>
      </c>
      <c r="D2351" s="25"/>
      <c r="E2351" s="9" t="s">
        <v>16</v>
      </c>
      <c r="F2351" s="12">
        <v>1</v>
      </c>
      <c r="G2351" s="13">
        <v>3.4</v>
      </c>
      <c r="H2351" s="13">
        <v>0.25</v>
      </c>
      <c r="I2351" s="13">
        <v>0</v>
      </c>
      <c r="J2351" s="11">
        <f>OR(F2351&lt;&gt;0,G2351&lt;&gt;0,H2351&lt;&gt;0,I2351&lt;&gt;0)*(F2351 + (F2351 = 0))*(G2351 + (G2351 = 0))*(H2351 + (H2351 = 0))*(I2351 + (I2351 = 0))</f>
        <v>0.85</v>
      </c>
      <c r="K2351" s="10"/>
      <c r="L2351" s="10"/>
      <c r="M2351" s="10"/>
    </row>
    <row r="2352" spans="1:13" x14ac:dyDescent="0.25">
      <c r="A2352" s="10"/>
      <c r="B2352" s="10"/>
      <c r="C2352" s="9" t="s">
        <v>23</v>
      </c>
      <c r="D2352" s="25"/>
      <c r="E2352" s="9" t="s">
        <v>16</v>
      </c>
      <c r="F2352" s="12">
        <v>1</v>
      </c>
      <c r="G2352" s="13">
        <v>6.15</v>
      </c>
      <c r="H2352" s="13">
        <v>0.25</v>
      </c>
      <c r="I2352" s="13">
        <v>0</v>
      </c>
      <c r="J2352" s="11">
        <f>OR(F2352&lt;&gt;0,G2352&lt;&gt;0,H2352&lt;&gt;0,I2352&lt;&gt;0)*(F2352 + (F2352 = 0))*(G2352 + (G2352 = 0))*(H2352 + (H2352 = 0))*(I2352 + (I2352 = 0))</f>
        <v>1.54</v>
      </c>
      <c r="K2352" s="10"/>
      <c r="L2352" s="10"/>
      <c r="M2352" s="10"/>
    </row>
    <row r="2353" spans="1:13" x14ac:dyDescent="0.25">
      <c r="A2353" s="10"/>
      <c r="B2353" s="10"/>
      <c r="C2353" s="9" t="s">
        <v>23</v>
      </c>
      <c r="D2353" s="25"/>
      <c r="E2353" s="9" t="s">
        <v>339</v>
      </c>
      <c r="F2353" s="12">
        <v>1</v>
      </c>
      <c r="G2353" s="13">
        <v>17.5</v>
      </c>
      <c r="H2353" s="13">
        <v>0.25</v>
      </c>
      <c r="I2353" s="13">
        <v>0</v>
      </c>
      <c r="J2353" s="11">
        <f>OR(F2353&lt;&gt;0,G2353&lt;&gt;0,H2353&lt;&gt;0,I2353&lt;&gt;0)*(F2353 + (F2353 = 0))*(G2353 + (G2353 = 0))*(H2353 + (H2353 = 0))*(I2353 + (I2353 = 0))</f>
        <v>4.38</v>
      </c>
      <c r="K2353" s="10"/>
      <c r="L2353" s="10"/>
      <c r="M2353" s="10"/>
    </row>
    <row r="2354" spans="1:13" x14ac:dyDescent="0.25">
      <c r="A2354" s="10"/>
      <c r="B2354" s="10"/>
      <c r="C2354" s="9" t="s">
        <v>23</v>
      </c>
      <c r="D2354" s="25"/>
      <c r="E2354" s="9" t="s">
        <v>16</v>
      </c>
      <c r="F2354" s="12">
        <v>1</v>
      </c>
      <c r="G2354" s="13">
        <v>3.2</v>
      </c>
      <c r="H2354" s="13">
        <v>0.25</v>
      </c>
      <c r="I2354" s="13">
        <v>0</v>
      </c>
      <c r="J2354" s="11">
        <f>OR(F2354&lt;&gt;0,G2354&lt;&gt;0,H2354&lt;&gt;0,I2354&lt;&gt;0)*(F2354 + (F2354 = 0))*(G2354 + (G2354 = 0))*(H2354 + (H2354 = 0))*(I2354 + (I2354 = 0))</f>
        <v>0.8</v>
      </c>
      <c r="K2354" s="10"/>
      <c r="L2354" s="10"/>
      <c r="M2354" s="10"/>
    </row>
    <row r="2355" spans="1:13" x14ac:dyDescent="0.25">
      <c r="A2355" s="10"/>
      <c r="B2355" s="10"/>
      <c r="C2355" s="9" t="s">
        <v>23</v>
      </c>
      <c r="D2355" s="25"/>
      <c r="E2355" s="9" t="s">
        <v>16</v>
      </c>
      <c r="F2355" s="12">
        <v>1</v>
      </c>
      <c r="G2355" s="13">
        <v>2.25</v>
      </c>
      <c r="H2355" s="13">
        <v>0.25</v>
      </c>
      <c r="I2355" s="13">
        <v>0</v>
      </c>
      <c r="J2355" s="11">
        <f>OR(F2355&lt;&gt;0,G2355&lt;&gt;0,H2355&lt;&gt;0,I2355&lt;&gt;0)*(F2355 + (F2355 = 0))*(G2355 + (G2355 = 0))*(H2355 + (H2355 = 0))*(I2355 + (I2355 = 0))</f>
        <v>0.56000000000000005</v>
      </c>
      <c r="K2355" s="10"/>
      <c r="L2355" s="10"/>
      <c r="M2355" s="10"/>
    </row>
    <row r="2356" spans="1:13" x14ac:dyDescent="0.25">
      <c r="A2356" s="10"/>
      <c r="B2356" s="10"/>
      <c r="C2356" s="9" t="s">
        <v>23</v>
      </c>
      <c r="D2356" s="25"/>
      <c r="E2356" s="9" t="s">
        <v>443</v>
      </c>
      <c r="F2356" s="12">
        <v>1</v>
      </c>
      <c r="G2356" s="13">
        <v>11.1</v>
      </c>
      <c r="H2356" s="13">
        <v>0.25</v>
      </c>
      <c r="I2356" s="13">
        <v>0</v>
      </c>
      <c r="J2356" s="11">
        <f>OR(F2356&lt;&gt;0,G2356&lt;&gt;0,H2356&lt;&gt;0,I2356&lt;&gt;0)*(F2356 + (F2356 = 0))*(G2356 + (G2356 = 0))*(H2356 + (H2356 = 0))*(I2356 + (I2356 = 0))</f>
        <v>2.78</v>
      </c>
      <c r="K2356" s="10"/>
      <c r="L2356" s="10"/>
      <c r="M2356" s="10"/>
    </row>
    <row r="2357" spans="1:13" x14ac:dyDescent="0.25">
      <c r="A2357" s="10"/>
      <c r="B2357" s="10"/>
      <c r="C2357" s="9" t="s">
        <v>23</v>
      </c>
      <c r="D2357" s="25"/>
      <c r="E2357" s="9" t="s">
        <v>1439</v>
      </c>
      <c r="F2357" s="12"/>
      <c r="G2357" s="13"/>
      <c r="H2357" s="13"/>
      <c r="I2357" s="13"/>
      <c r="J2357" s="11">
        <f>OR(F2357&lt;&gt;0,G2357&lt;&gt;0,H2357&lt;&gt;0,I2357&lt;&gt;0)*(F2357 + (F2357 = 0))*(G2357 + (G2357 = 0))*(H2357 + (H2357 = 0))*(I2357 + (I2357 = 0))</f>
        <v>0</v>
      </c>
      <c r="K2357" s="10"/>
      <c r="L2357" s="10"/>
      <c r="M2357" s="10"/>
    </row>
    <row r="2358" spans="1:13" x14ac:dyDescent="0.25">
      <c r="A2358" s="10"/>
      <c r="B2358" s="10"/>
      <c r="C2358" s="9" t="s">
        <v>23</v>
      </c>
      <c r="D2358" s="25"/>
      <c r="E2358" s="9" t="s">
        <v>183</v>
      </c>
      <c r="F2358" s="12"/>
      <c r="G2358" s="13"/>
      <c r="H2358" s="13"/>
      <c r="I2358" s="13"/>
      <c r="J2358" s="11">
        <f>OR(F2358&lt;&gt;0,G2358&lt;&gt;0,H2358&lt;&gt;0,I2358&lt;&gt;0)*(F2358 + (F2358 = 0))*(G2358 + (G2358 = 0))*(H2358 + (H2358 = 0))*(I2358 + (I2358 = 0))</f>
        <v>0</v>
      </c>
      <c r="K2358" s="10"/>
      <c r="L2358" s="10"/>
      <c r="M2358" s="10"/>
    </row>
    <row r="2359" spans="1:13" x14ac:dyDescent="0.25">
      <c r="A2359" s="10"/>
      <c r="B2359" s="10"/>
      <c r="C2359" s="9" t="s">
        <v>23</v>
      </c>
      <c r="D2359" s="25"/>
      <c r="E2359" s="9" t="s">
        <v>449</v>
      </c>
      <c r="F2359" s="12">
        <v>2</v>
      </c>
      <c r="G2359" s="13">
        <v>3.15</v>
      </c>
      <c r="H2359" s="13">
        <v>0.5</v>
      </c>
      <c r="I2359" s="13">
        <v>0</v>
      </c>
      <c r="J2359" s="11">
        <f>OR(F2359&lt;&gt;0,G2359&lt;&gt;0,H2359&lt;&gt;0,I2359&lt;&gt;0)*(F2359 + (F2359 = 0))*(G2359 + (G2359 = 0))*(H2359 + (H2359 = 0))*(I2359 + (I2359 = 0))</f>
        <v>3.15</v>
      </c>
      <c r="K2359" s="10"/>
      <c r="L2359" s="10"/>
      <c r="M2359" s="10"/>
    </row>
    <row r="2360" spans="1:13" x14ac:dyDescent="0.25">
      <c r="A2360" s="10"/>
      <c r="B2360" s="10"/>
      <c r="C2360" s="9" t="s">
        <v>23</v>
      </c>
      <c r="D2360" s="25"/>
      <c r="E2360" s="9" t="s">
        <v>16</v>
      </c>
      <c r="F2360" s="12">
        <v>1</v>
      </c>
      <c r="G2360" s="13">
        <v>2.5499999999999998</v>
      </c>
      <c r="H2360" s="13">
        <v>0.5</v>
      </c>
      <c r="I2360" s="13">
        <v>0</v>
      </c>
      <c r="J2360" s="11">
        <f>OR(F2360&lt;&gt;0,G2360&lt;&gt;0,H2360&lt;&gt;0,I2360&lt;&gt;0)*(F2360 + (F2360 = 0))*(G2360 + (G2360 = 0))*(H2360 + (H2360 = 0))*(I2360 + (I2360 = 0))</f>
        <v>1.28</v>
      </c>
      <c r="K2360" s="10"/>
      <c r="L2360" s="10"/>
      <c r="M2360" s="10"/>
    </row>
    <row r="2361" spans="1:13" x14ac:dyDescent="0.25">
      <c r="A2361" s="10"/>
      <c r="B2361" s="10"/>
      <c r="C2361" s="9" t="s">
        <v>23</v>
      </c>
      <c r="D2361" s="25"/>
      <c r="E2361" s="9" t="s">
        <v>450</v>
      </c>
      <c r="F2361" s="12">
        <v>1</v>
      </c>
      <c r="G2361" s="13">
        <v>2.1</v>
      </c>
      <c r="H2361" s="13">
        <v>0.5</v>
      </c>
      <c r="I2361" s="13">
        <v>0</v>
      </c>
      <c r="J2361" s="11">
        <f>OR(F2361&lt;&gt;0,G2361&lt;&gt;0,H2361&lt;&gt;0,I2361&lt;&gt;0)*(F2361 + (F2361 = 0))*(G2361 + (G2361 = 0))*(H2361 + (H2361 = 0))*(I2361 + (I2361 = 0))</f>
        <v>1.05</v>
      </c>
      <c r="K2361" s="10"/>
      <c r="L2361" s="10"/>
      <c r="M2361" s="10"/>
    </row>
    <row r="2362" spans="1:13" x14ac:dyDescent="0.25">
      <c r="A2362" s="10"/>
      <c r="B2362" s="10"/>
      <c r="C2362" s="9" t="s">
        <v>23</v>
      </c>
      <c r="D2362" s="25"/>
      <c r="E2362" s="9" t="s">
        <v>16</v>
      </c>
      <c r="F2362" s="12">
        <v>1</v>
      </c>
      <c r="G2362" s="13">
        <v>2.2999999999999998</v>
      </c>
      <c r="H2362" s="13">
        <v>0.5</v>
      </c>
      <c r="I2362" s="13">
        <v>0</v>
      </c>
      <c r="J2362" s="11">
        <f>OR(F2362&lt;&gt;0,G2362&lt;&gt;0,H2362&lt;&gt;0,I2362&lt;&gt;0)*(F2362 + (F2362 = 0))*(G2362 + (G2362 = 0))*(H2362 + (H2362 = 0))*(I2362 + (I2362 = 0))</f>
        <v>1.1499999999999999</v>
      </c>
      <c r="K2362" s="10"/>
      <c r="L2362" s="10"/>
      <c r="M2362" s="10"/>
    </row>
    <row r="2363" spans="1:13" x14ac:dyDescent="0.25">
      <c r="A2363" s="10"/>
      <c r="B2363" s="10"/>
      <c r="C2363" s="9" t="s">
        <v>23</v>
      </c>
      <c r="D2363" s="25"/>
      <c r="E2363" s="9" t="s">
        <v>16</v>
      </c>
      <c r="F2363" s="12">
        <v>7</v>
      </c>
      <c r="G2363" s="13">
        <v>2.9</v>
      </c>
      <c r="H2363" s="13">
        <v>0.5</v>
      </c>
      <c r="I2363" s="13">
        <v>0</v>
      </c>
      <c r="J2363" s="11">
        <f>OR(F2363&lt;&gt;0,G2363&lt;&gt;0,H2363&lt;&gt;0,I2363&lt;&gt;0)*(F2363 + (F2363 = 0))*(G2363 + (G2363 = 0))*(H2363 + (H2363 = 0))*(I2363 + (I2363 = 0))</f>
        <v>10.15</v>
      </c>
      <c r="K2363" s="10"/>
      <c r="L2363" s="10"/>
      <c r="M2363" s="10"/>
    </row>
    <row r="2364" spans="1:13" x14ac:dyDescent="0.25">
      <c r="A2364" s="10"/>
      <c r="B2364" s="10"/>
      <c r="C2364" s="9" t="s">
        <v>23</v>
      </c>
      <c r="D2364" s="25"/>
      <c r="E2364" s="9" t="s">
        <v>16</v>
      </c>
      <c r="F2364" s="12">
        <v>1</v>
      </c>
      <c r="G2364" s="13">
        <v>2.2000000000000002</v>
      </c>
      <c r="H2364" s="13">
        <v>0.5</v>
      </c>
      <c r="I2364" s="13">
        <v>0</v>
      </c>
      <c r="J2364" s="11">
        <f>OR(F2364&lt;&gt;0,G2364&lt;&gt;0,H2364&lt;&gt;0,I2364&lt;&gt;0)*(F2364 + (F2364 = 0))*(G2364 + (G2364 = 0))*(H2364 + (H2364 = 0))*(I2364 + (I2364 = 0))</f>
        <v>1.1000000000000001</v>
      </c>
      <c r="K2364" s="10"/>
      <c r="L2364" s="10"/>
      <c r="M2364" s="10"/>
    </row>
    <row r="2365" spans="1:13" x14ac:dyDescent="0.25">
      <c r="A2365" s="10"/>
      <c r="B2365" s="10"/>
      <c r="C2365" s="9" t="s">
        <v>23</v>
      </c>
      <c r="D2365" s="25"/>
      <c r="E2365" s="9" t="s">
        <v>16</v>
      </c>
      <c r="F2365" s="12">
        <v>7</v>
      </c>
      <c r="G2365" s="13">
        <v>2.95</v>
      </c>
      <c r="H2365" s="13">
        <v>0.5</v>
      </c>
      <c r="I2365" s="13">
        <v>0</v>
      </c>
      <c r="J2365" s="11">
        <f>OR(F2365&lt;&gt;0,G2365&lt;&gt;0,H2365&lt;&gt;0,I2365&lt;&gt;0)*(F2365 + (F2365 = 0))*(G2365 + (G2365 = 0))*(H2365 + (H2365 = 0))*(I2365 + (I2365 = 0))</f>
        <v>10.33</v>
      </c>
      <c r="K2365" s="10"/>
      <c r="L2365" s="10"/>
      <c r="M2365" s="10"/>
    </row>
    <row r="2366" spans="1:13" x14ac:dyDescent="0.25">
      <c r="A2366" s="10"/>
      <c r="B2366" s="10"/>
      <c r="C2366" s="9" t="s">
        <v>23</v>
      </c>
      <c r="D2366" s="25"/>
      <c r="E2366" s="9" t="s">
        <v>16</v>
      </c>
      <c r="F2366" s="12">
        <v>1</v>
      </c>
      <c r="G2366" s="13">
        <v>3.4</v>
      </c>
      <c r="H2366" s="13">
        <v>0.5</v>
      </c>
      <c r="I2366" s="13">
        <v>0</v>
      </c>
      <c r="J2366" s="11">
        <f>OR(F2366&lt;&gt;0,G2366&lt;&gt;0,H2366&lt;&gt;0,I2366&lt;&gt;0)*(F2366 + (F2366 = 0))*(G2366 + (G2366 = 0))*(H2366 + (H2366 = 0))*(I2366 + (I2366 = 0))</f>
        <v>1.7</v>
      </c>
      <c r="K2366" s="10"/>
      <c r="L2366" s="10"/>
      <c r="M2366" s="10"/>
    </row>
    <row r="2367" spans="1:13" x14ac:dyDescent="0.25">
      <c r="A2367" s="10"/>
      <c r="B2367" s="10"/>
      <c r="C2367" s="9" t="s">
        <v>23</v>
      </c>
      <c r="D2367" s="25"/>
      <c r="E2367" s="9" t="s">
        <v>451</v>
      </c>
      <c r="F2367" s="12">
        <v>1</v>
      </c>
      <c r="G2367" s="13">
        <v>5.4</v>
      </c>
      <c r="H2367" s="13">
        <v>0.5</v>
      </c>
      <c r="I2367" s="13">
        <v>0</v>
      </c>
      <c r="J2367" s="11">
        <f>OR(F2367&lt;&gt;0,G2367&lt;&gt;0,H2367&lt;&gt;0,I2367&lt;&gt;0)*(F2367 + (F2367 = 0))*(G2367 + (G2367 = 0))*(H2367 + (H2367 = 0))*(I2367 + (I2367 = 0))</f>
        <v>2.7</v>
      </c>
      <c r="K2367" s="10"/>
      <c r="L2367" s="10"/>
      <c r="M2367" s="10"/>
    </row>
    <row r="2368" spans="1:13" x14ac:dyDescent="0.25">
      <c r="A2368" s="10"/>
      <c r="B2368" s="10"/>
      <c r="C2368" s="9" t="s">
        <v>23</v>
      </c>
      <c r="D2368" s="25"/>
      <c r="E2368" s="9" t="s">
        <v>16</v>
      </c>
      <c r="F2368" s="12">
        <v>1</v>
      </c>
      <c r="G2368" s="13">
        <v>3.95</v>
      </c>
      <c r="H2368" s="13">
        <v>0.5</v>
      </c>
      <c r="I2368" s="13">
        <v>0</v>
      </c>
      <c r="J2368" s="11">
        <f>OR(F2368&lt;&gt;0,G2368&lt;&gt;0,H2368&lt;&gt;0,I2368&lt;&gt;0)*(F2368 + (F2368 = 0))*(G2368 + (G2368 = 0))*(H2368 + (H2368 = 0))*(I2368 + (I2368 = 0))</f>
        <v>1.98</v>
      </c>
      <c r="K2368" s="10"/>
      <c r="L2368" s="10"/>
      <c r="M2368" s="10"/>
    </row>
    <row r="2369" spans="1:13" x14ac:dyDescent="0.25">
      <c r="A2369" s="10"/>
      <c r="B2369" s="10"/>
      <c r="C2369" s="9" t="s">
        <v>23</v>
      </c>
      <c r="D2369" s="25"/>
      <c r="E2369" s="9" t="s">
        <v>1440</v>
      </c>
      <c r="F2369" s="12">
        <v>1</v>
      </c>
      <c r="G2369" s="13">
        <v>2.5499999999999998</v>
      </c>
      <c r="H2369" s="13">
        <v>0.6</v>
      </c>
      <c r="I2369" s="13">
        <v>0</v>
      </c>
      <c r="J2369" s="11">
        <f>OR(F2369&lt;&gt;0,G2369&lt;&gt;0,H2369&lt;&gt;0,I2369&lt;&gt;0)*(F2369 + (F2369 = 0))*(G2369 + (G2369 = 0))*(H2369 + (H2369 = 0))*(I2369 + (I2369 = 0))</f>
        <v>1.53</v>
      </c>
      <c r="K2369" s="10"/>
      <c r="L2369" s="10"/>
      <c r="M2369" s="10"/>
    </row>
    <row r="2370" spans="1:13" x14ac:dyDescent="0.25">
      <c r="A2370" s="10"/>
      <c r="B2370" s="10"/>
      <c r="C2370" s="9" t="s">
        <v>23</v>
      </c>
      <c r="D2370" s="25"/>
      <c r="E2370" s="9" t="s">
        <v>16</v>
      </c>
      <c r="F2370" s="12">
        <v>1</v>
      </c>
      <c r="G2370" s="13">
        <v>3.15</v>
      </c>
      <c r="H2370" s="13">
        <v>0.6</v>
      </c>
      <c r="I2370" s="13">
        <v>0</v>
      </c>
      <c r="J2370" s="11">
        <f>OR(F2370&lt;&gt;0,G2370&lt;&gt;0,H2370&lt;&gt;0,I2370&lt;&gt;0)*(F2370 + (F2370 = 0))*(G2370 + (G2370 = 0))*(H2370 + (H2370 = 0))*(I2370 + (I2370 = 0))</f>
        <v>1.89</v>
      </c>
      <c r="K2370" s="10"/>
      <c r="L2370" s="10"/>
      <c r="M2370" s="10"/>
    </row>
    <row r="2371" spans="1:13" x14ac:dyDescent="0.25">
      <c r="A2371" s="10"/>
      <c r="B2371" s="10"/>
      <c r="C2371" s="9" t="s">
        <v>23</v>
      </c>
      <c r="D2371" s="25"/>
      <c r="E2371" s="9" t="s">
        <v>16</v>
      </c>
      <c r="F2371" s="12">
        <v>1</v>
      </c>
      <c r="G2371" s="13">
        <v>3.65</v>
      </c>
      <c r="H2371" s="13">
        <v>0.6</v>
      </c>
      <c r="I2371" s="13">
        <v>0</v>
      </c>
      <c r="J2371" s="11">
        <f>OR(F2371&lt;&gt;0,G2371&lt;&gt;0,H2371&lt;&gt;0,I2371&lt;&gt;0)*(F2371 + (F2371 = 0))*(G2371 + (G2371 = 0))*(H2371 + (H2371 = 0))*(I2371 + (I2371 = 0))</f>
        <v>2.19</v>
      </c>
      <c r="K2371" s="10"/>
      <c r="L2371" s="10"/>
      <c r="M2371" s="10"/>
    </row>
    <row r="2372" spans="1:13" x14ac:dyDescent="0.25">
      <c r="A2372" s="10"/>
      <c r="B2372" s="10"/>
      <c r="C2372" s="10"/>
      <c r="D2372" s="25"/>
      <c r="E2372" s="10"/>
      <c r="F2372" s="10"/>
      <c r="G2372" s="10"/>
      <c r="H2372" s="10"/>
      <c r="I2372" s="10"/>
      <c r="J2372" s="14" t="s">
        <v>1441</v>
      </c>
      <c r="K2372" s="15">
        <f>SUM(J2205:J2371)</f>
        <v>1659.71</v>
      </c>
      <c r="L2372" s="13">
        <v>7.66</v>
      </c>
      <c r="M2372" s="15">
        <f>ROUND(K2372*L2372,2)</f>
        <v>12713.38</v>
      </c>
    </row>
    <row r="2373" spans="1:13" ht="0.95" customHeight="1" x14ac:dyDescent="0.25">
      <c r="A2373" s="16"/>
      <c r="B2373" s="16"/>
      <c r="C2373" s="16"/>
      <c r="D2373" s="26"/>
      <c r="E2373" s="16"/>
      <c r="F2373" s="16"/>
      <c r="G2373" s="16"/>
      <c r="H2373" s="16"/>
      <c r="I2373" s="16"/>
      <c r="J2373" s="16"/>
      <c r="K2373" s="16"/>
      <c r="L2373" s="16"/>
      <c r="M2373" s="16"/>
    </row>
    <row r="2374" spans="1:13" ht="22.5" x14ac:dyDescent="0.25">
      <c r="A2374" s="8" t="s">
        <v>1442</v>
      </c>
      <c r="B2374" s="9" t="s">
        <v>19</v>
      </c>
      <c r="C2374" s="9" t="s">
        <v>20</v>
      </c>
      <c r="D2374" s="18" t="s">
        <v>1443</v>
      </c>
      <c r="E2374" s="10"/>
      <c r="F2374" s="10"/>
      <c r="G2374" s="10"/>
      <c r="H2374" s="10"/>
      <c r="I2374" s="10"/>
      <c r="J2374" s="10"/>
      <c r="K2374" s="11">
        <f>K2382</f>
        <v>35.08</v>
      </c>
      <c r="L2374" s="11">
        <f>L2382</f>
        <v>11.93</v>
      </c>
      <c r="M2374" s="11">
        <f>M2382</f>
        <v>418.5</v>
      </c>
    </row>
    <row r="2375" spans="1:13" ht="146.25" x14ac:dyDescent="0.25">
      <c r="A2375" s="10"/>
      <c r="B2375" s="10"/>
      <c r="C2375" s="10"/>
      <c r="D2375" s="18" t="s">
        <v>1444</v>
      </c>
      <c r="E2375" s="10"/>
      <c r="F2375" s="10"/>
      <c r="G2375" s="10"/>
      <c r="H2375" s="10"/>
      <c r="I2375" s="10"/>
      <c r="J2375" s="10"/>
      <c r="K2375" s="10"/>
      <c r="L2375" s="10"/>
      <c r="M2375" s="10"/>
    </row>
    <row r="2376" spans="1:13" x14ac:dyDescent="0.25">
      <c r="A2376" s="10"/>
      <c r="B2376" s="10"/>
      <c r="C2376" s="9" t="s">
        <v>23</v>
      </c>
      <c r="D2376" s="25"/>
      <c r="E2376" s="9" t="s">
        <v>210</v>
      </c>
      <c r="F2376" s="12">
        <v>1</v>
      </c>
      <c r="G2376" s="13">
        <v>17.899999999999999</v>
      </c>
      <c r="H2376" s="13">
        <v>0</v>
      </c>
      <c r="I2376" s="13">
        <v>3.45</v>
      </c>
      <c r="J2376" s="11">
        <f>OR(F2376&lt;&gt;0,G2376&lt;&gt;0,H2376&lt;&gt;0,I2376&lt;&gt;0)*(F2376 + (F2376 = 0))*(G2376 + (G2376 = 0))*(H2376 + (H2376 = 0))*(I2376 + (I2376 = 0))</f>
        <v>61.76</v>
      </c>
      <c r="K2376" s="10"/>
      <c r="L2376" s="10"/>
      <c r="M2376" s="10"/>
    </row>
    <row r="2377" spans="1:13" x14ac:dyDescent="0.25">
      <c r="A2377" s="10"/>
      <c r="B2377" s="10"/>
      <c r="C2377" s="9" t="s">
        <v>23</v>
      </c>
      <c r="D2377" s="25"/>
      <c r="E2377" s="9" t="s">
        <v>16</v>
      </c>
      <c r="F2377" s="12">
        <v>1</v>
      </c>
      <c r="G2377" s="13">
        <v>0.8</v>
      </c>
      <c r="H2377" s="13">
        <v>0</v>
      </c>
      <c r="I2377" s="13">
        <v>2.7</v>
      </c>
      <c r="J2377" s="11">
        <f>OR(F2377&lt;&gt;0,G2377&lt;&gt;0,H2377&lt;&gt;0,I2377&lt;&gt;0)*(F2377 + (F2377 = 0))*(G2377 + (G2377 = 0))*(H2377 + (H2377 = 0))*(I2377 + (I2377 = 0))</f>
        <v>2.16</v>
      </c>
      <c r="K2377" s="10"/>
      <c r="L2377" s="10"/>
      <c r="M2377" s="10"/>
    </row>
    <row r="2378" spans="1:13" x14ac:dyDescent="0.25">
      <c r="A2378" s="10"/>
      <c r="B2378" s="10"/>
      <c r="C2378" s="9" t="s">
        <v>23</v>
      </c>
      <c r="D2378" s="25"/>
      <c r="E2378" s="9" t="s">
        <v>16</v>
      </c>
      <c r="F2378" s="12">
        <v>1</v>
      </c>
      <c r="G2378" s="13">
        <v>1.65</v>
      </c>
      <c r="H2378" s="13">
        <v>0</v>
      </c>
      <c r="I2378" s="13">
        <v>2.7</v>
      </c>
      <c r="J2378" s="11">
        <f>OR(F2378&lt;&gt;0,G2378&lt;&gt;0,H2378&lt;&gt;0,I2378&lt;&gt;0)*(F2378 + (F2378 = 0))*(G2378 + (G2378 = 0))*(H2378 + (H2378 = 0))*(I2378 + (I2378 = 0))</f>
        <v>4.46</v>
      </c>
      <c r="K2378" s="10"/>
      <c r="L2378" s="10"/>
      <c r="M2378" s="10"/>
    </row>
    <row r="2379" spans="1:13" x14ac:dyDescent="0.25">
      <c r="A2379" s="10"/>
      <c r="B2379" s="10"/>
      <c r="C2379" s="9" t="s">
        <v>23</v>
      </c>
      <c r="D2379" s="25"/>
      <c r="E2379" s="9" t="s">
        <v>55</v>
      </c>
      <c r="F2379" s="12">
        <v>-2</v>
      </c>
      <c r="G2379" s="13">
        <v>3.15</v>
      </c>
      <c r="H2379" s="13">
        <v>0</v>
      </c>
      <c r="I2379" s="13">
        <v>2.4500000000000002</v>
      </c>
      <c r="J2379" s="11">
        <f>OR(F2379&lt;&gt;0,G2379&lt;&gt;0,H2379&lt;&gt;0,I2379&lt;&gt;0)*(F2379 + (F2379 = 0))*(G2379 + (G2379 = 0))*(H2379 + (H2379 = 0))*(I2379 + (I2379 = 0))</f>
        <v>-15.44</v>
      </c>
      <c r="K2379" s="10"/>
      <c r="L2379" s="10"/>
      <c r="M2379" s="10"/>
    </row>
    <row r="2380" spans="1:13" x14ac:dyDescent="0.25">
      <c r="A2380" s="10"/>
      <c r="B2380" s="10"/>
      <c r="C2380" s="9" t="s">
        <v>23</v>
      </c>
      <c r="D2380" s="25"/>
      <c r="E2380" s="9" t="s">
        <v>16</v>
      </c>
      <c r="F2380" s="12">
        <v>-1</v>
      </c>
      <c r="G2380" s="13">
        <v>2.5499999999999998</v>
      </c>
      <c r="H2380" s="13">
        <v>0</v>
      </c>
      <c r="I2380" s="13">
        <v>2.4500000000000002</v>
      </c>
      <c r="J2380" s="11">
        <f>OR(F2380&lt;&gt;0,G2380&lt;&gt;0,H2380&lt;&gt;0,I2380&lt;&gt;0)*(F2380 + (F2380 = 0))*(G2380 + (G2380 = 0))*(H2380 + (H2380 = 0))*(I2380 + (I2380 = 0))</f>
        <v>-6.25</v>
      </c>
      <c r="K2380" s="10"/>
      <c r="L2380" s="10"/>
      <c r="M2380" s="10"/>
    </row>
    <row r="2381" spans="1:13" x14ac:dyDescent="0.25">
      <c r="A2381" s="10"/>
      <c r="B2381" s="10"/>
      <c r="C2381" s="9" t="s">
        <v>23</v>
      </c>
      <c r="D2381" s="25"/>
      <c r="E2381" s="9" t="s">
        <v>16</v>
      </c>
      <c r="F2381" s="12">
        <v>-1</v>
      </c>
      <c r="G2381" s="13">
        <v>4.3</v>
      </c>
      <c r="H2381" s="13">
        <v>0</v>
      </c>
      <c r="I2381" s="13">
        <v>2.7</v>
      </c>
      <c r="J2381" s="11">
        <f>OR(F2381&lt;&gt;0,G2381&lt;&gt;0,H2381&lt;&gt;0,I2381&lt;&gt;0)*(F2381 + (F2381 = 0))*(G2381 + (G2381 = 0))*(H2381 + (H2381 = 0))*(I2381 + (I2381 = 0))</f>
        <v>-11.61</v>
      </c>
      <c r="K2381" s="10"/>
      <c r="L2381" s="10"/>
      <c r="M2381" s="10"/>
    </row>
    <row r="2382" spans="1:13" x14ac:dyDescent="0.25">
      <c r="A2382" s="10"/>
      <c r="B2382" s="10"/>
      <c r="C2382" s="10"/>
      <c r="D2382" s="25"/>
      <c r="E2382" s="10"/>
      <c r="F2382" s="10"/>
      <c r="G2382" s="10"/>
      <c r="H2382" s="10"/>
      <c r="I2382" s="10"/>
      <c r="J2382" s="14" t="s">
        <v>1445</v>
      </c>
      <c r="K2382" s="15">
        <f>SUM(J2376:J2381)</f>
        <v>35.08</v>
      </c>
      <c r="L2382" s="13">
        <v>11.93</v>
      </c>
      <c r="M2382" s="15">
        <f>ROUND(K2382*L2382,2)</f>
        <v>418.5</v>
      </c>
    </row>
    <row r="2383" spans="1:13" ht="0.95" customHeight="1" x14ac:dyDescent="0.25">
      <c r="A2383" s="16"/>
      <c r="B2383" s="16"/>
      <c r="C2383" s="16"/>
      <c r="D2383" s="26"/>
      <c r="E2383" s="16"/>
      <c r="F2383" s="16"/>
      <c r="G2383" s="16"/>
      <c r="H2383" s="16"/>
      <c r="I2383" s="16"/>
      <c r="J2383" s="16"/>
      <c r="K2383" s="16"/>
      <c r="L2383" s="16"/>
      <c r="M2383" s="16"/>
    </row>
    <row r="2384" spans="1:13" ht="22.5" x14ac:dyDescent="0.25">
      <c r="A2384" s="8" t="s">
        <v>1446</v>
      </c>
      <c r="B2384" s="9" t="s">
        <v>19</v>
      </c>
      <c r="C2384" s="9" t="s">
        <v>20</v>
      </c>
      <c r="D2384" s="18" t="s">
        <v>1447</v>
      </c>
      <c r="E2384" s="10"/>
      <c r="F2384" s="10"/>
      <c r="G2384" s="10"/>
      <c r="H2384" s="10"/>
      <c r="I2384" s="10"/>
      <c r="J2384" s="10"/>
      <c r="K2384" s="11">
        <f>K2405</f>
        <v>383.86</v>
      </c>
      <c r="L2384" s="11">
        <f>L2405</f>
        <v>12.86</v>
      </c>
      <c r="M2384" s="11">
        <f>M2405</f>
        <v>4936.4399999999996</v>
      </c>
    </row>
    <row r="2385" spans="1:13" ht="146.25" x14ac:dyDescent="0.25">
      <c r="A2385" s="10"/>
      <c r="B2385" s="10"/>
      <c r="C2385" s="10"/>
      <c r="D2385" s="18" t="s">
        <v>1448</v>
      </c>
      <c r="E2385" s="10"/>
      <c r="F2385" s="10"/>
      <c r="G2385" s="10"/>
      <c r="H2385" s="10"/>
      <c r="I2385" s="10"/>
      <c r="J2385" s="10"/>
      <c r="K2385" s="10"/>
      <c r="L2385" s="10"/>
      <c r="M2385" s="10"/>
    </row>
    <row r="2386" spans="1:13" x14ac:dyDescent="0.25">
      <c r="A2386" s="10"/>
      <c r="B2386" s="10"/>
      <c r="C2386" s="9" t="s">
        <v>23</v>
      </c>
      <c r="D2386" s="25"/>
      <c r="E2386" s="9" t="s">
        <v>24</v>
      </c>
      <c r="F2386" s="12">
        <v>1</v>
      </c>
      <c r="G2386" s="13">
        <v>57.85</v>
      </c>
      <c r="H2386" s="13">
        <v>0</v>
      </c>
      <c r="I2386" s="13">
        <v>4.95</v>
      </c>
      <c r="J2386" s="11">
        <f>OR(F2386&lt;&gt;0,G2386&lt;&gt;0,H2386&lt;&gt;0,I2386&lt;&gt;0)*(F2386 + (F2386 = 0))*(G2386 + (G2386 = 0))*(H2386 + (H2386 = 0))*(I2386 + (I2386 = 0))</f>
        <v>286.36</v>
      </c>
      <c r="K2386" s="10"/>
      <c r="L2386" s="10"/>
      <c r="M2386" s="10"/>
    </row>
    <row r="2387" spans="1:13" x14ac:dyDescent="0.25">
      <c r="A2387" s="10"/>
      <c r="B2387" s="10"/>
      <c r="C2387" s="9" t="s">
        <v>23</v>
      </c>
      <c r="D2387" s="25"/>
      <c r="E2387" s="9" t="s">
        <v>55</v>
      </c>
      <c r="F2387" s="12">
        <v>-4</v>
      </c>
      <c r="G2387" s="13">
        <v>2</v>
      </c>
      <c r="H2387" s="13">
        <v>0</v>
      </c>
      <c r="I2387" s="13">
        <v>2.1</v>
      </c>
      <c r="J2387" s="11">
        <f>OR(F2387&lt;&gt;0,G2387&lt;&gt;0,H2387&lt;&gt;0,I2387&lt;&gt;0)*(F2387 + (F2387 = 0))*(G2387 + (G2387 = 0))*(H2387 + (H2387 = 0))*(I2387 + (I2387 = 0))</f>
        <v>-16.8</v>
      </c>
      <c r="K2387" s="10"/>
      <c r="L2387" s="10"/>
      <c r="M2387" s="10"/>
    </row>
    <row r="2388" spans="1:13" x14ac:dyDescent="0.25">
      <c r="A2388" s="10"/>
      <c r="B2388" s="10"/>
      <c r="C2388" s="9" t="s">
        <v>23</v>
      </c>
      <c r="D2388" s="25"/>
      <c r="E2388" s="9" t="s">
        <v>16</v>
      </c>
      <c r="F2388" s="12">
        <v>-5</v>
      </c>
      <c r="G2388" s="13">
        <v>3</v>
      </c>
      <c r="H2388" s="13">
        <v>0</v>
      </c>
      <c r="I2388" s="13">
        <v>2.1</v>
      </c>
      <c r="J2388" s="11">
        <f>OR(F2388&lt;&gt;0,G2388&lt;&gt;0,H2388&lt;&gt;0,I2388&lt;&gt;0)*(F2388 + (F2388 = 0))*(G2388 + (G2388 = 0))*(H2388 + (H2388 = 0))*(I2388 + (I2388 = 0))</f>
        <v>-31.5</v>
      </c>
      <c r="K2388" s="10"/>
      <c r="L2388" s="10"/>
      <c r="M2388" s="10"/>
    </row>
    <row r="2389" spans="1:13" x14ac:dyDescent="0.25">
      <c r="A2389" s="10"/>
      <c r="B2389" s="10"/>
      <c r="C2389" s="9" t="s">
        <v>23</v>
      </c>
      <c r="D2389" s="25"/>
      <c r="E2389" s="9" t="s">
        <v>388</v>
      </c>
      <c r="F2389" s="12">
        <v>2</v>
      </c>
      <c r="G2389" s="13">
        <v>4.3499999999999996</v>
      </c>
      <c r="H2389" s="13">
        <v>0</v>
      </c>
      <c r="I2389" s="13">
        <v>3.55</v>
      </c>
      <c r="J2389" s="11">
        <f>OR(F2389&lt;&gt;0,G2389&lt;&gt;0,H2389&lt;&gt;0,I2389&lt;&gt;0)*(F2389 + (F2389 = 0))*(G2389 + (G2389 = 0))*(H2389 + (H2389 = 0))*(I2389 + (I2389 = 0))</f>
        <v>30.89</v>
      </c>
      <c r="K2389" s="10"/>
      <c r="L2389" s="10"/>
      <c r="M2389" s="10"/>
    </row>
    <row r="2390" spans="1:13" x14ac:dyDescent="0.25">
      <c r="A2390" s="10"/>
      <c r="B2390" s="10"/>
      <c r="C2390" s="9" t="s">
        <v>23</v>
      </c>
      <c r="D2390" s="25"/>
      <c r="E2390" s="9" t="s">
        <v>60</v>
      </c>
      <c r="F2390" s="12">
        <v>1</v>
      </c>
      <c r="G2390" s="13">
        <v>4.0999999999999996</v>
      </c>
      <c r="H2390" s="13">
        <v>0</v>
      </c>
      <c r="I2390" s="13">
        <v>4.95</v>
      </c>
      <c r="J2390" s="11">
        <f>OR(F2390&lt;&gt;0,G2390&lt;&gt;0,H2390&lt;&gt;0,I2390&lt;&gt;0)*(F2390 + (F2390 = 0))*(G2390 + (G2390 = 0))*(H2390 + (H2390 = 0))*(I2390 + (I2390 = 0))</f>
        <v>20.3</v>
      </c>
      <c r="K2390" s="10"/>
      <c r="L2390" s="10"/>
      <c r="M2390" s="10"/>
    </row>
    <row r="2391" spans="1:13" x14ac:dyDescent="0.25">
      <c r="A2391" s="10"/>
      <c r="B2391" s="10"/>
      <c r="C2391" s="9" t="s">
        <v>23</v>
      </c>
      <c r="D2391" s="25"/>
      <c r="E2391" s="9" t="s">
        <v>16</v>
      </c>
      <c r="F2391" s="12">
        <v>1</v>
      </c>
      <c r="G2391" s="13">
        <v>4.25</v>
      </c>
      <c r="H2391" s="13">
        <v>0</v>
      </c>
      <c r="I2391" s="13">
        <v>3.65</v>
      </c>
      <c r="J2391" s="11">
        <f>OR(F2391&lt;&gt;0,G2391&lt;&gt;0,H2391&lt;&gt;0,I2391&lt;&gt;0)*(F2391 + (F2391 = 0))*(G2391 + (G2391 = 0))*(H2391 + (H2391 = 0))*(I2391 + (I2391 = 0))</f>
        <v>15.51</v>
      </c>
      <c r="K2391" s="10"/>
      <c r="L2391" s="10"/>
      <c r="M2391" s="10"/>
    </row>
    <row r="2392" spans="1:13" x14ac:dyDescent="0.25">
      <c r="A2392" s="10"/>
      <c r="B2392" s="10"/>
      <c r="C2392" s="9" t="s">
        <v>23</v>
      </c>
      <c r="D2392" s="25"/>
      <c r="E2392" s="9" t="s">
        <v>55</v>
      </c>
      <c r="F2392" s="12">
        <v>-3</v>
      </c>
      <c r="G2392" s="13">
        <v>3</v>
      </c>
      <c r="H2392" s="13">
        <v>0</v>
      </c>
      <c r="I2392" s="13">
        <v>2.1</v>
      </c>
      <c r="J2392" s="11">
        <f>OR(F2392&lt;&gt;0,G2392&lt;&gt;0,H2392&lt;&gt;0,I2392&lt;&gt;0)*(F2392 + (F2392 = 0))*(G2392 + (G2392 = 0))*(H2392 + (H2392 = 0))*(I2392 + (I2392 = 0))</f>
        <v>-18.899999999999999</v>
      </c>
      <c r="K2392" s="10"/>
      <c r="L2392" s="10"/>
      <c r="M2392" s="10"/>
    </row>
    <row r="2393" spans="1:13" x14ac:dyDescent="0.25">
      <c r="A2393" s="10"/>
      <c r="B2393" s="10"/>
      <c r="C2393" s="9" t="s">
        <v>23</v>
      </c>
      <c r="D2393" s="25"/>
      <c r="E2393" s="9" t="s">
        <v>389</v>
      </c>
      <c r="F2393" s="12">
        <v>1</v>
      </c>
      <c r="G2393" s="13">
        <v>16.95</v>
      </c>
      <c r="H2393" s="13">
        <v>0</v>
      </c>
      <c r="I2393" s="13">
        <v>3.6</v>
      </c>
      <c r="J2393" s="11">
        <f>OR(F2393&lt;&gt;0,G2393&lt;&gt;0,H2393&lt;&gt;0,I2393&lt;&gt;0)*(F2393 + (F2393 = 0))*(G2393 + (G2393 = 0))*(H2393 + (H2393 = 0))*(I2393 + (I2393 = 0))</f>
        <v>61.02</v>
      </c>
      <c r="K2393" s="10"/>
      <c r="L2393" s="10"/>
      <c r="M2393" s="10"/>
    </row>
    <row r="2394" spans="1:13" x14ac:dyDescent="0.25">
      <c r="A2394" s="10"/>
      <c r="B2394" s="10"/>
      <c r="C2394" s="9" t="s">
        <v>23</v>
      </c>
      <c r="D2394" s="25"/>
      <c r="E2394" s="9" t="s">
        <v>390</v>
      </c>
      <c r="F2394" s="12">
        <v>1</v>
      </c>
      <c r="G2394" s="13">
        <v>3.65</v>
      </c>
      <c r="H2394" s="13">
        <v>0</v>
      </c>
      <c r="I2394" s="13">
        <v>3.3</v>
      </c>
      <c r="J2394" s="11">
        <f>OR(F2394&lt;&gt;0,G2394&lt;&gt;0,H2394&lt;&gt;0,I2394&lt;&gt;0)*(F2394 + (F2394 = 0))*(G2394 + (G2394 = 0))*(H2394 + (H2394 = 0))*(I2394 + (I2394 = 0))</f>
        <v>12.05</v>
      </c>
      <c r="K2394" s="10"/>
      <c r="L2394" s="10"/>
      <c r="M2394" s="10"/>
    </row>
    <row r="2395" spans="1:13" x14ac:dyDescent="0.25">
      <c r="A2395" s="10"/>
      <c r="B2395" s="10"/>
      <c r="C2395" s="9" t="s">
        <v>23</v>
      </c>
      <c r="D2395" s="25"/>
      <c r="E2395" s="9" t="s">
        <v>391</v>
      </c>
      <c r="F2395" s="12">
        <v>40</v>
      </c>
      <c r="G2395" s="13">
        <v>2.6</v>
      </c>
      <c r="H2395" s="13">
        <v>0</v>
      </c>
      <c r="I2395" s="13">
        <v>0.15</v>
      </c>
      <c r="J2395" s="11">
        <f>OR(F2395&lt;&gt;0,G2395&lt;&gt;0,H2395&lt;&gt;0,I2395&lt;&gt;0)*(F2395 + (F2395 = 0))*(G2395 + (G2395 = 0))*(H2395 + (H2395 = 0))*(I2395 + (I2395 = 0))</f>
        <v>15.6</v>
      </c>
      <c r="K2395" s="10"/>
      <c r="L2395" s="10"/>
      <c r="M2395" s="10"/>
    </row>
    <row r="2396" spans="1:13" x14ac:dyDescent="0.25">
      <c r="A2396" s="10"/>
      <c r="B2396" s="10"/>
      <c r="C2396" s="9" t="s">
        <v>23</v>
      </c>
      <c r="D2396" s="25"/>
      <c r="E2396" s="9" t="s">
        <v>16</v>
      </c>
      <c r="F2396" s="12">
        <v>1</v>
      </c>
      <c r="G2396" s="13">
        <v>2.15</v>
      </c>
      <c r="H2396" s="13">
        <v>0.15</v>
      </c>
      <c r="I2396" s="13">
        <v>0</v>
      </c>
      <c r="J2396" s="11">
        <f>OR(F2396&lt;&gt;0,G2396&lt;&gt;0,H2396&lt;&gt;0,I2396&lt;&gt;0)*(F2396 + (F2396 = 0))*(G2396 + (G2396 = 0))*(H2396 + (H2396 = 0))*(I2396 + (I2396 = 0))</f>
        <v>0.32</v>
      </c>
      <c r="K2396" s="10"/>
      <c r="L2396" s="10"/>
      <c r="M2396" s="10"/>
    </row>
    <row r="2397" spans="1:13" x14ac:dyDescent="0.25">
      <c r="A2397" s="10"/>
      <c r="B2397" s="10"/>
      <c r="C2397" s="9" t="s">
        <v>23</v>
      </c>
      <c r="D2397" s="25"/>
      <c r="E2397" s="9" t="s">
        <v>16</v>
      </c>
      <c r="F2397" s="12">
        <v>1</v>
      </c>
      <c r="G2397" s="13">
        <v>2.35</v>
      </c>
      <c r="H2397" s="13">
        <v>0.15</v>
      </c>
      <c r="I2397" s="13">
        <v>0</v>
      </c>
      <c r="J2397" s="11">
        <f>OR(F2397&lt;&gt;0,G2397&lt;&gt;0,H2397&lt;&gt;0,I2397&lt;&gt;0)*(F2397 + (F2397 = 0))*(G2397 + (G2397 = 0))*(H2397 + (H2397 = 0))*(I2397 + (I2397 = 0))</f>
        <v>0.35</v>
      </c>
      <c r="K2397" s="10"/>
      <c r="L2397" s="10"/>
      <c r="M2397" s="10"/>
    </row>
    <row r="2398" spans="1:13" x14ac:dyDescent="0.25">
      <c r="A2398" s="10"/>
      <c r="B2398" s="10"/>
      <c r="C2398" s="9" t="s">
        <v>23</v>
      </c>
      <c r="D2398" s="25"/>
      <c r="E2398" s="9" t="s">
        <v>16</v>
      </c>
      <c r="F2398" s="12">
        <v>6</v>
      </c>
      <c r="G2398" s="13">
        <v>2.95</v>
      </c>
      <c r="H2398" s="13">
        <v>0.15</v>
      </c>
      <c r="I2398" s="13">
        <v>0</v>
      </c>
      <c r="J2398" s="11">
        <f>OR(F2398&lt;&gt;0,G2398&lt;&gt;0,H2398&lt;&gt;0,I2398&lt;&gt;0)*(F2398 + (F2398 = 0))*(G2398 + (G2398 = 0))*(H2398 + (H2398 = 0))*(I2398 + (I2398 = 0))</f>
        <v>2.66</v>
      </c>
      <c r="K2398" s="10"/>
      <c r="L2398" s="10"/>
      <c r="M2398" s="10"/>
    </row>
    <row r="2399" spans="1:13" x14ac:dyDescent="0.25">
      <c r="A2399" s="10"/>
      <c r="B2399" s="10"/>
      <c r="C2399" s="9" t="s">
        <v>23</v>
      </c>
      <c r="D2399" s="25"/>
      <c r="E2399" s="9" t="s">
        <v>16</v>
      </c>
      <c r="F2399" s="12">
        <v>1</v>
      </c>
      <c r="G2399" s="13">
        <v>2.25</v>
      </c>
      <c r="H2399" s="13">
        <v>0.15</v>
      </c>
      <c r="I2399" s="13">
        <v>0</v>
      </c>
      <c r="J2399" s="11">
        <f>OR(F2399&lt;&gt;0,G2399&lt;&gt;0,H2399&lt;&gt;0,I2399&lt;&gt;0)*(F2399 + (F2399 = 0))*(G2399 + (G2399 = 0))*(H2399 + (H2399 = 0))*(I2399 + (I2399 = 0))</f>
        <v>0.34</v>
      </c>
      <c r="K2399" s="10"/>
      <c r="L2399" s="10"/>
      <c r="M2399" s="10"/>
    </row>
    <row r="2400" spans="1:13" x14ac:dyDescent="0.25">
      <c r="A2400" s="10"/>
      <c r="B2400" s="10"/>
      <c r="C2400" s="9" t="s">
        <v>23</v>
      </c>
      <c r="D2400" s="25"/>
      <c r="E2400" s="9" t="s">
        <v>16</v>
      </c>
      <c r="F2400" s="12">
        <v>7</v>
      </c>
      <c r="G2400" s="13">
        <v>3</v>
      </c>
      <c r="H2400" s="13">
        <v>0.15</v>
      </c>
      <c r="I2400" s="13">
        <v>0</v>
      </c>
      <c r="J2400" s="11">
        <f>OR(F2400&lt;&gt;0,G2400&lt;&gt;0,H2400&lt;&gt;0,I2400&lt;&gt;0)*(F2400 + (F2400 = 0))*(G2400 + (G2400 = 0))*(H2400 + (H2400 = 0))*(I2400 + (I2400 = 0))</f>
        <v>3.15</v>
      </c>
      <c r="K2400" s="10"/>
      <c r="L2400" s="10"/>
      <c r="M2400" s="10"/>
    </row>
    <row r="2401" spans="1:13" x14ac:dyDescent="0.25">
      <c r="A2401" s="10"/>
      <c r="B2401" s="10"/>
      <c r="C2401" s="9" t="s">
        <v>23</v>
      </c>
      <c r="D2401" s="25"/>
      <c r="E2401" s="9" t="s">
        <v>16</v>
      </c>
      <c r="F2401" s="12">
        <v>1</v>
      </c>
      <c r="G2401" s="13">
        <v>3.8</v>
      </c>
      <c r="H2401" s="13">
        <v>0.15</v>
      </c>
      <c r="I2401" s="13">
        <v>0</v>
      </c>
      <c r="J2401" s="11">
        <f>OR(F2401&lt;&gt;0,G2401&lt;&gt;0,H2401&lt;&gt;0,I2401&lt;&gt;0)*(F2401 + (F2401 = 0))*(G2401 + (G2401 = 0))*(H2401 + (H2401 = 0))*(I2401 + (I2401 = 0))</f>
        <v>0.56999999999999995</v>
      </c>
      <c r="K2401" s="10"/>
      <c r="L2401" s="10"/>
      <c r="M2401" s="10"/>
    </row>
    <row r="2402" spans="1:13" x14ac:dyDescent="0.25">
      <c r="A2402" s="10"/>
      <c r="B2402" s="10"/>
      <c r="C2402" s="9" t="s">
        <v>23</v>
      </c>
      <c r="D2402" s="25"/>
      <c r="E2402" s="9" t="s">
        <v>16</v>
      </c>
      <c r="F2402" s="12">
        <v>1</v>
      </c>
      <c r="G2402" s="13">
        <v>3.6</v>
      </c>
      <c r="H2402" s="13">
        <v>0.15</v>
      </c>
      <c r="I2402" s="13">
        <v>0</v>
      </c>
      <c r="J2402" s="11">
        <f>OR(F2402&lt;&gt;0,G2402&lt;&gt;0,H2402&lt;&gt;0,I2402&lt;&gt;0)*(F2402 + (F2402 = 0))*(G2402 + (G2402 = 0))*(H2402 + (H2402 = 0))*(I2402 + (I2402 = 0))</f>
        <v>0.54</v>
      </c>
      <c r="K2402" s="10"/>
      <c r="L2402" s="10"/>
      <c r="M2402" s="10"/>
    </row>
    <row r="2403" spans="1:13" x14ac:dyDescent="0.25">
      <c r="A2403" s="10"/>
      <c r="B2403" s="10"/>
      <c r="C2403" s="9" t="s">
        <v>23</v>
      </c>
      <c r="D2403" s="25"/>
      <c r="E2403" s="9" t="s">
        <v>16</v>
      </c>
      <c r="F2403" s="12">
        <v>1</v>
      </c>
      <c r="G2403" s="13">
        <v>5.4</v>
      </c>
      <c r="H2403" s="13">
        <v>0.15</v>
      </c>
      <c r="I2403" s="13">
        <v>0</v>
      </c>
      <c r="J2403" s="11">
        <f>OR(F2403&lt;&gt;0,G2403&lt;&gt;0,H2403&lt;&gt;0,I2403&lt;&gt;0)*(F2403 + (F2403 = 0))*(G2403 + (G2403 = 0))*(H2403 + (H2403 = 0))*(I2403 + (I2403 = 0))</f>
        <v>0.81</v>
      </c>
      <c r="K2403" s="10"/>
      <c r="L2403" s="10"/>
      <c r="M2403" s="10"/>
    </row>
    <row r="2404" spans="1:13" x14ac:dyDescent="0.25">
      <c r="A2404" s="10"/>
      <c r="B2404" s="10"/>
      <c r="C2404" s="9" t="s">
        <v>23</v>
      </c>
      <c r="D2404" s="25"/>
      <c r="E2404" s="9" t="s">
        <v>16</v>
      </c>
      <c r="F2404" s="12">
        <v>1</v>
      </c>
      <c r="G2404" s="13">
        <v>3.95</v>
      </c>
      <c r="H2404" s="13">
        <v>0.15</v>
      </c>
      <c r="I2404" s="13">
        <v>0</v>
      </c>
      <c r="J2404" s="11">
        <f>OR(F2404&lt;&gt;0,G2404&lt;&gt;0,H2404&lt;&gt;0,I2404&lt;&gt;0)*(F2404 + (F2404 = 0))*(G2404 + (G2404 = 0))*(H2404 + (H2404 = 0))*(I2404 + (I2404 = 0))</f>
        <v>0.59</v>
      </c>
      <c r="K2404" s="10"/>
      <c r="L2404" s="10"/>
      <c r="M2404" s="10"/>
    </row>
    <row r="2405" spans="1:13" x14ac:dyDescent="0.25">
      <c r="A2405" s="10"/>
      <c r="B2405" s="10"/>
      <c r="C2405" s="10"/>
      <c r="D2405" s="25"/>
      <c r="E2405" s="10"/>
      <c r="F2405" s="10"/>
      <c r="G2405" s="10"/>
      <c r="H2405" s="10"/>
      <c r="I2405" s="10"/>
      <c r="J2405" s="14" t="s">
        <v>1449</v>
      </c>
      <c r="K2405" s="15">
        <f>SUM(J2386:J2404)</f>
        <v>383.86</v>
      </c>
      <c r="L2405" s="13">
        <v>12.86</v>
      </c>
      <c r="M2405" s="15">
        <f>ROUND(K2405*L2405,2)</f>
        <v>4936.4399999999996</v>
      </c>
    </row>
    <row r="2406" spans="1:13" ht="0.95" customHeight="1" x14ac:dyDescent="0.25">
      <c r="A2406" s="16"/>
      <c r="B2406" s="16"/>
      <c r="C2406" s="16"/>
      <c r="D2406" s="26"/>
      <c r="E2406" s="16"/>
      <c r="F2406" s="16"/>
      <c r="G2406" s="16"/>
      <c r="H2406" s="16"/>
      <c r="I2406" s="16"/>
      <c r="J2406" s="16"/>
      <c r="K2406" s="16"/>
      <c r="L2406" s="16"/>
      <c r="M2406" s="16"/>
    </row>
    <row r="2407" spans="1:13" x14ac:dyDescent="0.25">
      <c r="A2407" s="8" t="s">
        <v>1450</v>
      </c>
      <c r="B2407" s="9" t="s">
        <v>19</v>
      </c>
      <c r="C2407" s="9" t="s">
        <v>20</v>
      </c>
      <c r="D2407" s="18" t="s">
        <v>1451</v>
      </c>
      <c r="E2407" s="10"/>
      <c r="F2407" s="10"/>
      <c r="G2407" s="10"/>
      <c r="H2407" s="10"/>
      <c r="I2407" s="10"/>
      <c r="J2407" s="10"/>
      <c r="K2407" s="11">
        <f>K2426</f>
        <v>134.94999999999999</v>
      </c>
      <c r="L2407" s="11">
        <f>L2426</f>
        <v>76.31</v>
      </c>
      <c r="M2407" s="11">
        <f>M2426</f>
        <v>10298.030000000001</v>
      </c>
    </row>
    <row r="2408" spans="1:13" ht="112.5" x14ac:dyDescent="0.25">
      <c r="A2408" s="10"/>
      <c r="B2408" s="10"/>
      <c r="C2408" s="10"/>
      <c r="D2408" s="18" t="s">
        <v>1452</v>
      </c>
      <c r="E2408" s="10"/>
      <c r="F2408" s="10"/>
      <c r="G2408" s="10"/>
      <c r="H2408" s="10"/>
      <c r="I2408" s="10"/>
      <c r="J2408" s="10"/>
      <c r="K2408" s="10"/>
      <c r="L2408" s="10"/>
      <c r="M2408" s="10"/>
    </row>
    <row r="2409" spans="1:13" x14ac:dyDescent="0.25">
      <c r="A2409" s="10"/>
      <c r="B2409" s="10"/>
      <c r="C2409" s="9" t="s">
        <v>23</v>
      </c>
      <c r="D2409" s="25"/>
      <c r="E2409" s="9" t="s">
        <v>223</v>
      </c>
      <c r="F2409" s="12"/>
      <c r="G2409" s="13"/>
      <c r="H2409" s="13"/>
      <c r="I2409" s="13"/>
      <c r="J2409" s="11">
        <f>OR(F2409&lt;&gt;0,G2409&lt;&gt;0,H2409&lt;&gt;0,I2409&lt;&gt;0)*(F2409 + (F2409 = 0))*(G2409 + (G2409 = 0))*(H2409 + (H2409 = 0))*(I2409 + (I2409 = 0))</f>
        <v>0</v>
      </c>
      <c r="K2409" s="10"/>
      <c r="L2409" s="10"/>
      <c r="M2409" s="10"/>
    </row>
    <row r="2410" spans="1:13" x14ac:dyDescent="0.25">
      <c r="A2410" s="10"/>
      <c r="B2410" s="10"/>
      <c r="C2410" s="9" t="s">
        <v>23</v>
      </c>
      <c r="D2410" s="25"/>
      <c r="E2410" s="9" t="s">
        <v>224</v>
      </c>
      <c r="F2410" s="12">
        <v>4</v>
      </c>
      <c r="G2410" s="13">
        <v>5</v>
      </c>
      <c r="H2410" s="13">
        <v>1.1000000000000001</v>
      </c>
      <c r="I2410" s="13">
        <v>0</v>
      </c>
      <c r="J2410" s="11">
        <f>OR(F2410&lt;&gt;0,G2410&lt;&gt;0,H2410&lt;&gt;0,I2410&lt;&gt;0)*(F2410 + (F2410 = 0))*(G2410 + (G2410 = 0))*(H2410 + (H2410 = 0))*(I2410 + (I2410 = 0))</f>
        <v>22</v>
      </c>
      <c r="K2410" s="10"/>
      <c r="L2410" s="10"/>
      <c r="M2410" s="10"/>
    </row>
    <row r="2411" spans="1:13" x14ac:dyDescent="0.25">
      <c r="A2411" s="10"/>
      <c r="B2411" s="10"/>
      <c r="C2411" s="9" t="s">
        <v>23</v>
      </c>
      <c r="D2411" s="25"/>
      <c r="E2411" s="9" t="s">
        <v>16</v>
      </c>
      <c r="F2411" s="12">
        <v>10</v>
      </c>
      <c r="G2411" s="13">
        <v>2.2999999999999998</v>
      </c>
      <c r="H2411" s="13">
        <v>1.1000000000000001</v>
      </c>
      <c r="I2411" s="13">
        <v>0</v>
      </c>
      <c r="J2411" s="11">
        <f>OR(F2411&lt;&gt;0,G2411&lt;&gt;0,H2411&lt;&gt;0,I2411&lt;&gt;0)*(F2411 + (F2411 = 0))*(G2411 + (G2411 = 0))*(H2411 + (H2411 = 0))*(I2411 + (I2411 = 0))</f>
        <v>25.3</v>
      </c>
      <c r="K2411" s="10"/>
      <c r="L2411" s="10"/>
      <c r="M2411" s="10"/>
    </row>
    <row r="2412" spans="1:13" x14ac:dyDescent="0.25">
      <c r="A2412" s="10"/>
      <c r="B2412" s="10"/>
      <c r="C2412" s="9" t="s">
        <v>23</v>
      </c>
      <c r="D2412" s="25"/>
      <c r="E2412" s="9" t="s">
        <v>16</v>
      </c>
      <c r="F2412" s="12">
        <v>5</v>
      </c>
      <c r="G2412" s="13">
        <v>3.3</v>
      </c>
      <c r="H2412" s="13">
        <v>1.1000000000000001</v>
      </c>
      <c r="I2412" s="13">
        <v>0</v>
      </c>
      <c r="J2412" s="11">
        <f>OR(F2412&lt;&gt;0,G2412&lt;&gt;0,H2412&lt;&gt;0,I2412&lt;&gt;0)*(F2412 + (F2412 = 0))*(G2412 + (G2412 = 0))*(H2412 + (H2412 = 0))*(I2412 + (I2412 = 0))</f>
        <v>18.149999999999999</v>
      </c>
      <c r="K2412" s="10"/>
      <c r="L2412" s="10"/>
      <c r="M2412" s="10"/>
    </row>
    <row r="2413" spans="1:13" x14ac:dyDescent="0.25">
      <c r="A2413" s="10"/>
      <c r="B2413" s="10"/>
      <c r="C2413" s="9" t="s">
        <v>23</v>
      </c>
      <c r="D2413" s="25"/>
      <c r="E2413" s="9" t="s">
        <v>225</v>
      </c>
      <c r="F2413" s="12">
        <v>16</v>
      </c>
      <c r="G2413" s="13">
        <v>0.35</v>
      </c>
      <c r="H2413" s="13">
        <v>0.35</v>
      </c>
      <c r="I2413" s="13">
        <v>0</v>
      </c>
      <c r="J2413" s="11">
        <f>OR(F2413&lt;&gt;0,G2413&lt;&gt;0,H2413&lt;&gt;0,I2413&lt;&gt;0)*(F2413 + (F2413 = 0))*(G2413 + (G2413 = 0))*(H2413 + (H2413 = 0))*(I2413 + (I2413 = 0))</f>
        <v>1.96</v>
      </c>
      <c r="K2413" s="10"/>
      <c r="L2413" s="10"/>
      <c r="M2413" s="10"/>
    </row>
    <row r="2414" spans="1:13" x14ac:dyDescent="0.25">
      <c r="A2414" s="10"/>
      <c r="B2414" s="10"/>
      <c r="C2414" s="9" t="s">
        <v>23</v>
      </c>
      <c r="D2414" s="25"/>
      <c r="E2414" s="9" t="s">
        <v>226</v>
      </c>
      <c r="F2414" s="12">
        <v>32</v>
      </c>
      <c r="G2414" s="13">
        <v>0.2</v>
      </c>
      <c r="H2414" s="13">
        <v>0.25</v>
      </c>
      <c r="I2414" s="13">
        <v>0</v>
      </c>
      <c r="J2414" s="11">
        <f>OR(F2414&lt;&gt;0,G2414&lt;&gt;0,H2414&lt;&gt;0,I2414&lt;&gt;0)*(F2414 + (F2414 = 0))*(G2414 + (G2414 = 0))*(H2414 + (H2414 = 0))*(I2414 + (I2414 = 0))</f>
        <v>1.6</v>
      </c>
      <c r="K2414" s="10"/>
      <c r="L2414" s="10"/>
      <c r="M2414" s="10"/>
    </row>
    <row r="2415" spans="1:13" x14ac:dyDescent="0.25">
      <c r="A2415" s="10"/>
      <c r="B2415" s="10"/>
      <c r="C2415" s="9" t="s">
        <v>23</v>
      </c>
      <c r="D2415" s="25"/>
      <c r="E2415" s="9" t="s">
        <v>227</v>
      </c>
      <c r="F2415" s="12">
        <v>16</v>
      </c>
      <c r="G2415" s="13">
        <v>4.3</v>
      </c>
      <c r="H2415" s="13">
        <v>0.6</v>
      </c>
      <c r="I2415" s="13">
        <v>0</v>
      </c>
      <c r="J2415" s="11">
        <f>OR(F2415&lt;&gt;0,G2415&lt;&gt;0,H2415&lt;&gt;0,I2415&lt;&gt;0)*(F2415 + (F2415 = 0))*(G2415 + (G2415 = 0))*(H2415 + (H2415 = 0))*(I2415 + (I2415 = 0))</f>
        <v>41.28</v>
      </c>
      <c r="K2415" s="10"/>
      <c r="L2415" s="10"/>
      <c r="M2415" s="10"/>
    </row>
    <row r="2416" spans="1:13" x14ac:dyDescent="0.25">
      <c r="A2416" s="10"/>
      <c r="B2416" s="10"/>
      <c r="C2416" s="9" t="s">
        <v>23</v>
      </c>
      <c r="D2416" s="25"/>
      <c r="E2416" s="9" t="s">
        <v>228</v>
      </c>
      <c r="F2416" s="12">
        <v>12</v>
      </c>
      <c r="G2416" s="13">
        <v>0.5</v>
      </c>
      <c r="H2416" s="13">
        <v>0.2</v>
      </c>
      <c r="I2416" s="13">
        <v>0</v>
      </c>
      <c r="J2416" s="11">
        <f>OR(F2416&lt;&gt;0,G2416&lt;&gt;0,H2416&lt;&gt;0,I2416&lt;&gt;0)*(F2416 + (F2416 = 0))*(G2416 + (G2416 = 0))*(H2416 + (H2416 = 0))*(I2416 + (I2416 = 0))</f>
        <v>1.2</v>
      </c>
      <c r="K2416" s="10"/>
      <c r="L2416" s="10"/>
      <c r="M2416" s="10"/>
    </row>
    <row r="2417" spans="1:13" x14ac:dyDescent="0.25">
      <c r="A2417" s="10"/>
      <c r="B2417" s="10"/>
      <c r="C2417" s="9" t="s">
        <v>23</v>
      </c>
      <c r="D2417" s="25"/>
      <c r="E2417" s="9" t="s">
        <v>1453</v>
      </c>
      <c r="F2417" s="12">
        <v>16</v>
      </c>
      <c r="G2417" s="13">
        <v>0.3</v>
      </c>
      <c r="H2417" s="13">
        <v>0.3</v>
      </c>
      <c r="I2417" s="13">
        <v>0</v>
      </c>
      <c r="J2417" s="11">
        <f>OR(F2417&lt;&gt;0,G2417&lt;&gt;0,H2417&lt;&gt;0,I2417&lt;&gt;0)*(F2417 + (F2417 = 0))*(G2417 + (G2417 = 0))*(H2417 + (H2417 = 0))*(I2417 + (I2417 = 0))</f>
        <v>1.44</v>
      </c>
      <c r="K2417" s="10"/>
      <c r="L2417" s="10"/>
      <c r="M2417" s="10"/>
    </row>
    <row r="2418" spans="1:13" x14ac:dyDescent="0.25">
      <c r="A2418" s="10"/>
      <c r="B2418" s="10"/>
      <c r="C2418" s="9" t="s">
        <v>23</v>
      </c>
      <c r="D2418" s="25"/>
      <c r="E2418" s="9" t="s">
        <v>1454</v>
      </c>
      <c r="F2418" s="12"/>
      <c r="G2418" s="13"/>
      <c r="H2418" s="13"/>
      <c r="I2418" s="13"/>
      <c r="J2418" s="11">
        <f>OR(F2418&lt;&gt;0,G2418&lt;&gt;0,H2418&lt;&gt;0,I2418&lt;&gt;0)*(F2418 + (F2418 = 0))*(G2418 + (G2418 = 0))*(H2418 + (H2418 = 0))*(I2418 + (I2418 = 0))</f>
        <v>0</v>
      </c>
      <c r="K2418" s="10"/>
      <c r="L2418" s="10"/>
      <c r="M2418" s="10"/>
    </row>
    <row r="2419" spans="1:13" x14ac:dyDescent="0.25">
      <c r="A2419" s="10"/>
      <c r="B2419" s="10"/>
      <c r="C2419" s="9" t="s">
        <v>23</v>
      </c>
      <c r="D2419" s="25"/>
      <c r="E2419" s="9" t="s">
        <v>237</v>
      </c>
      <c r="F2419" s="12">
        <v>2</v>
      </c>
      <c r="G2419" s="13">
        <v>5</v>
      </c>
      <c r="H2419" s="13">
        <v>0.4</v>
      </c>
      <c r="I2419" s="13">
        <v>0</v>
      </c>
      <c r="J2419" s="11">
        <f>OR(F2419&lt;&gt;0,G2419&lt;&gt;0,H2419&lt;&gt;0,I2419&lt;&gt;0)*(F2419 + (F2419 = 0))*(G2419 + (G2419 = 0))*(H2419 + (H2419 = 0))*(I2419 + (I2419 = 0))</f>
        <v>4</v>
      </c>
      <c r="K2419" s="10"/>
      <c r="L2419" s="10"/>
      <c r="M2419" s="10"/>
    </row>
    <row r="2420" spans="1:13" x14ac:dyDescent="0.25">
      <c r="A2420" s="10"/>
      <c r="B2420" s="10"/>
      <c r="C2420" s="9" t="s">
        <v>23</v>
      </c>
      <c r="D2420" s="25"/>
      <c r="E2420" s="9" t="s">
        <v>16</v>
      </c>
      <c r="F2420" s="12">
        <v>2</v>
      </c>
      <c r="G2420" s="13">
        <v>2.2999999999999998</v>
      </c>
      <c r="H2420" s="13">
        <v>0.4</v>
      </c>
      <c r="I2420" s="13">
        <v>0</v>
      </c>
      <c r="J2420" s="11">
        <f>OR(F2420&lt;&gt;0,G2420&lt;&gt;0,H2420&lt;&gt;0,I2420&lt;&gt;0)*(F2420 + (F2420 = 0))*(G2420 + (G2420 = 0))*(H2420 + (H2420 = 0))*(I2420 + (I2420 = 0))</f>
        <v>1.84</v>
      </c>
      <c r="K2420" s="10"/>
      <c r="L2420" s="10"/>
      <c r="M2420" s="10"/>
    </row>
    <row r="2421" spans="1:13" x14ac:dyDescent="0.25">
      <c r="A2421" s="10"/>
      <c r="B2421" s="10"/>
      <c r="C2421" s="9" t="s">
        <v>23</v>
      </c>
      <c r="D2421" s="25"/>
      <c r="E2421" s="9" t="s">
        <v>16</v>
      </c>
      <c r="F2421" s="12">
        <v>5</v>
      </c>
      <c r="G2421" s="13">
        <v>3.3</v>
      </c>
      <c r="H2421" s="13">
        <v>0.4</v>
      </c>
      <c r="I2421" s="13">
        <v>0</v>
      </c>
      <c r="J2421" s="11">
        <f>OR(F2421&lt;&gt;0,G2421&lt;&gt;0,H2421&lt;&gt;0,I2421&lt;&gt;0)*(F2421 + (F2421 = 0))*(G2421 + (G2421 = 0))*(H2421 + (H2421 = 0))*(I2421 + (I2421 = 0))</f>
        <v>6.6</v>
      </c>
      <c r="K2421" s="10"/>
      <c r="L2421" s="10"/>
      <c r="M2421" s="10"/>
    </row>
    <row r="2422" spans="1:13" x14ac:dyDescent="0.25">
      <c r="A2422" s="10"/>
      <c r="B2422" s="10"/>
      <c r="C2422" s="9" t="s">
        <v>23</v>
      </c>
      <c r="D2422" s="25"/>
      <c r="E2422" s="9" t="s">
        <v>238</v>
      </c>
      <c r="F2422" s="12">
        <v>3</v>
      </c>
      <c r="G2422" s="13">
        <v>3.3</v>
      </c>
      <c r="H2422" s="13">
        <v>0.4</v>
      </c>
      <c r="I2422" s="13">
        <v>0</v>
      </c>
      <c r="J2422" s="11">
        <f>OR(F2422&lt;&gt;0,G2422&lt;&gt;0,H2422&lt;&gt;0,I2422&lt;&gt;0)*(F2422 + (F2422 = 0))*(G2422 + (G2422 = 0))*(H2422 + (H2422 = 0))*(I2422 + (I2422 = 0))</f>
        <v>3.96</v>
      </c>
      <c r="K2422" s="10"/>
      <c r="L2422" s="10"/>
      <c r="M2422" s="10"/>
    </row>
    <row r="2423" spans="1:13" x14ac:dyDescent="0.25">
      <c r="A2423" s="10"/>
      <c r="B2423" s="10"/>
      <c r="C2423" s="9" t="s">
        <v>23</v>
      </c>
      <c r="D2423" s="25"/>
      <c r="E2423" s="9" t="s">
        <v>239</v>
      </c>
      <c r="F2423" s="12">
        <v>2</v>
      </c>
      <c r="G2423" s="13">
        <v>3.4</v>
      </c>
      <c r="H2423" s="13">
        <v>0.4</v>
      </c>
      <c r="I2423" s="13">
        <v>0</v>
      </c>
      <c r="J2423" s="11">
        <f>OR(F2423&lt;&gt;0,G2423&lt;&gt;0,H2423&lt;&gt;0,I2423&lt;&gt;0)*(F2423 + (F2423 = 0))*(G2423 + (G2423 = 0))*(H2423 + (H2423 = 0))*(I2423 + (I2423 = 0))</f>
        <v>2.72</v>
      </c>
      <c r="K2423" s="10"/>
      <c r="L2423" s="10"/>
      <c r="M2423" s="10"/>
    </row>
    <row r="2424" spans="1:13" x14ac:dyDescent="0.25">
      <c r="A2424" s="10"/>
      <c r="B2424" s="10"/>
      <c r="C2424" s="9" t="s">
        <v>23</v>
      </c>
      <c r="D2424" s="25"/>
      <c r="E2424" s="9" t="s">
        <v>16</v>
      </c>
      <c r="F2424" s="12">
        <v>1</v>
      </c>
      <c r="G2424" s="13">
        <v>4.5</v>
      </c>
      <c r="H2424" s="13">
        <v>0.4</v>
      </c>
      <c r="I2424" s="13">
        <v>0</v>
      </c>
      <c r="J2424" s="11">
        <f>OR(F2424&lt;&gt;0,G2424&lt;&gt;0,H2424&lt;&gt;0,I2424&lt;&gt;0)*(F2424 + (F2424 = 0))*(G2424 + (G2424 = 0))*(H2424 + (H2424 = 0))*(I2424 + (I2424 = 0))</f>
        <v>1.8</v>
      </c>
      <c r="K2424" s="10"/>
      <c r="L2424" s="10"/>
      <c r="M2424" s="10"/>
    </row>
    <row r="2425" spans="1:13" x14ac:dyDescent="0.25">
      <c r="A2425" s="10"/>
      <c r="B2425" s="10"/>
      <c r="C2425" s="9" t="s">
        <v>23</v>
      </c>
      <c r="D2425" s="25"/>
      <c r="E2425" s="9" t="s">
        <v>16</v>
      </c>
      <c r="F2425" s="12">
        <v>1</v>
      </c>
      <c r="G2425" s="13">
        <v>2.75</v>
      </c>
      <c r="H2425" s="13">
        <v>0.4</v>
      </c>
      <c r="I2425" s="13">
        <v>0</v>
      </c>
      <c r="J2425" s="11">
        <f>OR(F2425&lt;&gt;0,G2425&lt;&gt;0,H2425&lt;&gt;0,I2425&lt;&gt;0)*(F2425 + (F2425 = 0))*(G2425 + (G2425 = 0))*(H2425 + (H2425 = 0))*(I2425 + (I2425 = 0))</f>
        <v>1.1000000000000001</v>
      </c>
      <c r="K2425" s="10"/>
      <c r="L2425" s="10"/>
      <c r="M2425" s="10"/>
    </row>
    <row r="2426" spans="1:13" x14ac:dyDescent="0.25">
      <c r="A2426" s="10"/>
      <c r="B2426" s="10"/>
      <c r="C2426" s="10"/>
      <c r="D2426" s="25"/>
      <c r="E2426" s="10"/>
      <c r="F2426" s="10"/>
      <c r="G2426" s="10"/>
      <c r="H2426" s="10"/>
      <c r="I2426" s="10"/>
      <c r="J2426" s="14" t="s">
        <v>1455</v>
      </c>
      <c r="K2426" s="15">
        <f>SUM(J2409:J2425)</f>
        <v>134.94999999999999</v>
      </c>
      <c r="L2426" s="13">
        <v>76.31</v>
      </c>
      <c r="M2426" s="15">
        <f>ROUND(K2426*L2426,2)</f>
        <v>10298.030000000001</v>
      </c>
    </row>
    <row r="2427" spans="1:13" ht="0.95" customHeight="1" x14ac:dyDescent="0.25">
      <c r="A2427" s="16"/>
      <c r="B2427" s="16"/>
      <c r="C2427" s="16"/>
      <c r="D2427" s="26"/>
      <c r="E2427" s="16"/>
      <c r="F2427" s="16"/>
      <c r="G2427" s="16"/>
      <c r="H2427" s="16"/>
      <c r="I2427" s="16"/>
      <c r="J2427" s="16"/>
      <c r="K2427" s="16"/>
      <c r="L2427" s="16"/>
      <c r="M2427" s="16"/>
    </row>
    <row r="2428" spans="1:13" x14ac:dyDescent="0.25">
      <c r="A2428" s="8" t="s">
        <v>1456</v>
      </c>
      <c r="B2428" s="9" t="s">
        <v>19</v>
      </c>
      <c r="C2428" s="9" t="s">
        <v>20</v>
      </c>
      <c r="D2428" s="18" t="s">
        <v>1457</v>
      </c>
      <c r="E2428" s="10"/>
      <c r="F2428" s="10"/>
      <c r="G2428" s="10"/>
      <c r="H2428" s="10"/>
      <c r="I2428" s="10"/>
      <c r="J2428" s="10"/>
      <c r="K2428" s="11">
        <f>K2432</f>
        <v>65.959999999999994</v>
      </c>
      <c r="L2428" s="11">
        <f>L2432</f>
        <v>19.510000000000002</v>
      </c>
      <c r="M2428" s="11">
        <f>M2432</f>
        <v>1286.8800000000001</v>
      </c>
    </row>
    <row r="2429" spans="1:13" ht="67.5" x14ac:dyDescent="0.25">
      <c r="A2429" s="10"/>
      <c r="B2429" s="10"/>
      <c r="C2429" s="10"/>
      <c r="D2429" s="18" t="s">
        <v>1458</v>
      </c>
      <c r="E2429" s="10"/>
      <c r="F2429" s="10"/>
      <c r="G2429" s="10"/>
      <c r="H2429" s="10"/>
      <c r="I2429" s="10"/>
      <c r="J2429" s="10"/>
      <c r="K2429" s="10"/>
      <c r="L2429" s="10"/>
      <c r="M2429" s="10"/>
    </row>
    <row r="2430" spans="1:13" x14ac:dyDescent="0.25">
      <c r="A2430" s="10"/>
      <c r="B2430" s="10"/>
      <c r="C2430" s="9" t="s">
        <v>23</v>
      </c>
      <c r="D2430" s="25"/>
      <c r="E2430" s="9" t="s">
        <v>1459</v>
      </c>
      <c r="F2430" s="12">
        <v>6</v>
      </c>
      <c r="G2430" s="13">
        <v>2.1</v>
      </c>
      <c r="H2430" s="13">
        <v>1</v>
      </c>
      <c r="I2430" s="13">
        <v>0</v>
      </c>
      <c r="J2430" s="11">
        <f>OR(F2430&lt;&gt;0,G2430&lt;&gt;0,H2430&lt;&gt;0,I2430&lt;&gt;0)*(F2430 + (F2430 = 0))*(G2430 + (G2430 = 0))*(H2430 + (H2430 = 0))*(I2430 + (I2430 = 0))</f>
        <v>12.6</v>
      </c>
      <c r="K2430" s="10"/>
      <c r="L2430" s="10"/>
      <c r="M2430" s="10"/>
    </row>
    <row r="2431" spans="1:13" x14ac:dyDescent="0.25">
      <c r="A2431" s="10"/>
      <c r="B2431" s="10"/>
      <c r="C2431" s="9" t="s">
        <v>23</v>
      </c>
      <c r="D2431" s="25"/>
      <c r="E2431" s="9" t="s">
        <v>1460</v>
      </c>
      <c r="F2431" s="12">
        <v>8</v>
      </c>
      <c r="G2431" s="13">
        <v>2.2999999999999998</v>
      </c>
      <c r="H2431" s="13">
        <v>0</v>
      </c>
      <c r="I2431" s="13">
        <v>2.9</v>
      </c>
      <c r="J2431" s="11">
        <f>OR(F2431&lt;&gt;0,G2431&lt;&gt;0,H2431&lt;&gt;0,I2431&lt;&gt;0)*(F2431 + (F2431 = 0))*(G2431 + (G2431 = 0))*(H2431 + (H2431 = 0))*(I2431 + (I2431 = 0))</f>
        <v>53.36</v>
      </c>
      <c r="K2431" s="10"/>
      <c r="L2431" s="10"/>
      <c r="M2431" s="10"/>
    </row>
    <row r="2432" spans="1:13" x14ac:dyDescent="0.25">
      <c r="A2432" s="10"/>
      <c r="B2432" s="10"/>
      <c r="C2432" s="10"/>
      <c r="D2432" s="25"/>
      <c r="E2432" s="10"/>
      <c r="F2432" s="10"/>
      <c r="G2432" s="10"/>
      <c r="H2432" s="10"/>
      <c r="I2432" s="10"/>
      <c r="J2432" s="14" t="s">
        <v>1461</v>
      </c>
      <c r="K2432" s="15">
        <f>SUM(J2430:J2431)</f>
        <v>65.959999999999994</v>
      </c>
      <c r="L2432" s="13">
        <v>19.510000000000002</v>
      </c>
      <c r="M2432" s="15">
        <f>ROUND(K2432*L2432,2)</f>
        <v>1286.8800000000001</v>
      </c>
    </row>
    <row r="2433" spans="1:13" ht="0.95" customHeight="1" x14ac:dyDescent="0.25">
      <c r="A2433" s="16"/>
      <c r="B2433" s="16"/>
      <c r="C2433" s="16"/>
      <c r="D2433" s="26"/>
      <c r="E2433" s="16"/>
      <c r="F2433" s="16"/>
      <c r="G2433" s="16"/>
      <c r="H2433" s="16"/>
      <c r="I2433" s="16"/>
      <c r="J2433" s="16"/>
      <c r="K2433" s="16"/>
      <c r="L2433" s="16"/>
      <c r="M2433" s="16"/>
    </row>
    <row r="2434" spans="1:13" x14ac:dyDescent="0.25">
      <c r="A2434" s="10"/>
      <c r="B2434" s="10"/>
      <c r="C2434" s="10"/>
      <c r="D2434" s="25"/>
      <c r="E2434" s="10"/>
      <c r="F2434" s="10"/>
      <c r="G2434" s="10"/>
      <c r="H2434" s="10"/>
      <c r="I2434" s="10"/>
      <c r="J2434" s="14" t="s">
        <v>1462</v>
      </c>
      <c r="K2434" s="17">
        <v>1</v>
      </c>
      <c r="L2434" s="15">
        <f>M2203+M2374+M2384+M2407+M2428</f>
        <v>29653.23</v>
      </c>
      <c r="M2434" s="15">
        <f>ROUND(K2434*L2434,2)</f>
        <v>29653.23</v>
      </c>
    </row>
    <row r="2435" spans="1:13" ht="0.95" customHeight="1" x14ac:dyDescent="0.25">
      <c r="A2435" s="16"/>
      <c r="B2435" s="16"/>
      <c r="C2435" s="16"/>
      <c r="D2435" s="26"/>
      <c r="E2435" s="16"/>
      <c r="F2435" s="16"/>
      <c r="G2435" s="16"/>
      <c r="H2435" s="16"/>
      <c r="I2435" s="16"/>
      <c r="J2435" s="16"/>
      <c r="K2435" s="16"/>
      <c r="L2435" s="16"/>
      <c r="M2435" s="16"/>
    </row>
    <row r="2436" spans="1:13" x14ac:dyDescent="0.25">
      <c r="A2436" s="4" t="s">
        <v>1463</v>
      </c>
      <c r="B2436" s="4" t="s">
        <v>15</v>
      </c>
      <c r="C2436" s="4" t="s">
        <v>16</v>
      </c>
      <c r="D2436" s="24" t="s">
        <v>1464</v>
      </c>
      <c r="E2436" s="5"/>
      <c r="F2436" s="5"/>
      <c r="G2436" s="5"/>
      <c r="H2436" s="5"/>
      <c r="I2436" s="5"/>
      <c r="J2436" s="5"/>
      <c r="K2436" s="6">
        <f>K2524</f>
        <v>1</v>
      </c>
      <c r="L2436" s="7">
        <f>L2524</f>
        <v>42222.59</v>
      </c>
      <c r="M2436" s="7">
        <f>M2524</f>
        <v>42222.59</v>
      </c>
    </row>
    <row r="2437" spans="1:13" ht="22.5" x14ac:dyDescent="0.25">
      <c r="A2437" s="8" t="s">
        <v>1465</v>
      </c>
      <c r="B2437" s="9" t="s">
        <v>19</v>
      </c>
      <c r="C2437" s="9" t="s">
        <v>680</v>
      </c>
      <c r="D2437" s="18" t="s">
        <v>1466</v>
      </c>
      <c r="E2437" s="10"/>
      <c r="F2437" s="10"/>
      <c r="G2437" s="10"/>
      <c r="H2437" s="10"/>
      <c r="I2437" s="10"/>
      <c r="J2437" s="10"/>
      <c r="K2437" s="11">
        <f>K2440</f>
        <v>1610.15</v>
      </c>
      <c r="L2437" s="11">
        <f>L2440</f>
        <v>1.91</v>
      </c>
      <c r="M2437" s="11">
        <f>M2440</f>
        <v>3075.39</v>
      </c>
    </row>
    <row r="2438" spans="1:13" ht="45" x14ac:dyDescent="0.25">
      <c r="A2438" s="10"/>
      <c r="B2438" s="10"/>
      <c r="C2438" s="10"/>
      <c r="D2438" s="18" t="s">
        <v>1467</v>
      </c>
      <c r="E2438" s="10"/>
      <c r="F2438" s="10"/>
      <c r="G2438" s="10"/>
      <c r="H2438" s="10"/>
      <c r="I2438" s="10"/>
      <c r="J2438" s="10"/>
      <c r="K2438" s="10"/>
      <c r="L2438" s="10"/>
      <c r="M2438" s="10"/>
    </row>
    <row r="2439" spans="1:13" x14ac:dyDescent="0.25">
      <c r="A2439" s="10"/>
      <c r="B2439" s="10"/>
      <c r="C2439" s="9" t="s">
        <v>23</v>
      </c>
      <c r="D2439" s="25"/>
      <c r="E2439" s="9" t="s">
        <v>1468</v>
      </c>
      <c r="F2439" s="12">
        <v>1</v>
      </c>
      <c r="G2439" s="13">
        <v>1610.15</v>
      </c>
      <c r="H2439" s="13">
        <v>0</v>
      </c>
      <c r="I2439" s="13">
        <v>0</v>
      </c>
      <c r="J2439" s="11">
        <f>OR(F2439&lt;&gt;0,G2439&lt;&gt;0,H2439&lt;&gt;0,I2439&lt;&gt;0)*(F2439 + (F2439 = 0))*(G2439 + (G2439 = 0))*(H2439 + (H2439 = 0))*(I2439 + (I2439 = 0))</f>
        <v>1610.15</v>
      </c>
      <c r="K2439" s="10"/>
      <c r="L2439" s="10"/>
      <c r="M2439" s="10"/>
    </row>
    <row r="2440" spans="1:13" x14ac:dyDescent="0.25">
      <c r="A2440" s="10"/>
      <c r="B2440" s="10"/>
      <c r="C2440" s="10"/>
      <c r="D2440" s="25"/>
      <c r="E2440" s="10"/>
      <c r="F2440" s="10"/>
      <c r="G2440" s="10"/>
      <c r="H2440" s="10"/>
      <c r="I2440" s="10"/>
      <c r="J2440" s="14" t="s">
        <v>1469</v>
      </c>
      <c r="K2440" s="15">
        <f>J2439</f>
        <v>1610.15</v>
      </c>
      <c r="L2440" s="13">
        <v>1.91</v>
      </c>
      <c r="M2440" s="15">
        <f>ROUND(K2440*L2440,2)</f>
        <v>3075.39</v>
      </c>
    </row>
    <row r="2441" spans="1:13" ht="0.95" customHeight="1" x14ac:dyDescent="0.25">
      <c r="A2441" s="16"/>
      <c r="B2441" s="16"/>
      <c r="C2441" s="16"/>
      <c r="D2441" s="26"/>
      <c r="E2441" s="16"/>
      <c r="F2441" s="16"/>
      <c r="G2441" s="16"/>
      <c r="H2441" s="16"/>
      <c r="I2441" s="16"/>
      <c r="J2441" s="16"/>
      <c r="K2441" s="16"/>
      <c r="L2441" s="16"/>
      <c r="M2441" s="16"/>
    </row>
    <row r="2442" spans="1:13" ht="22.5" x14ac:dyDescent="0.25">
      <c r="A2442" s="8" t="s">
        <v>1470</v>
      </c>
      <c r="B2442" s="9" t="s">
        <v>19</v>
      </c>
      <c r="C2442" s="9" t="s">
        <v>680</v>
      </c>
      <c r="D2442" s="18" t="s">
        <v>1471</v>
      </c>
      <c r="E2442" s="10"/>
      <c r="F2442" s="10"/>
      <c r="G2442" s="10"/>
      <c r="H2442" s="10"/>
      <c r="I2442" s="10"/>
      <c r="J2442" s="10"/>
      <c r="K2442" s="11">
        <f>K2445</f>
        <v>1610.15</v>
      </c>
      <c r="L2442" s="11">
        <f>L2445</f>
        <v>1.04</v>
      </c>
      <c r="M2442" s="11">
        <f>M2445</f>
        <v>1674.56</v>
      </c>
    </row>
    <row r="2443" spans="1:13" ht="45" x14ac:dyDescent="0.25">
      <c r="A2443" s="10"/>
      <c r="B2443" s="10"/>
      <c r="C2443" s="10"/>
      <c r="D2443" s="18" t="s">
        <v>1472</v>
      </c>
      <c r="E2443" s="10"/>
      <c r="F2443" s="10"/>
      <c r="G2443" s="10"/>
      <c r="H2443" s="10"/>
      <c r="I2443" s="10"/>
      <c r="J2443" s="10"/>
      <c r="K2443" s="10"/>
      <c r="L2443" s="10"/>
      <c r="M2443" s="10"/>
    </row>
    <row r="2444" spans="1:13" x14ac:dyDescent="0.25">
      <c r="A2444" s="10"/>
      <c r="B2444" s="10"/>
      <c r="C2444" s="9" t="s">
        <v>23</v>
      </c>
      <c r="D2444" s="25"/>
      <c r="E2444" s="9" t="s">
        <v>1468</v>
      </c>
      <c r="F2444" s="12">
        <v>1</v>
      </c>
      <c r="G2444" s="13">
        <v>1610.15</v>
      </c>
      <c r="H2444" s="13">
        <v>0</v>
      </c>
      <c r="I2444" s="13">
        <v>0</v>
      </c>
      <c r="J2444" s="11">
        <f>OR(F2444&lt;&gt;0,G2444&lt;&gt;0,H2444&lt;&gt;0,I2444&lt;&gt;0)*(F2444 + (F2444 = 0))*(G2444 + (G2444 = 0))*(H2444 + (H2444 = 0))*(I2444 + (I2444 = 0))</f>
        <v>1610.15</v>
      </c>
      <c r="K2444" s="10"/>
      <c r="L2444" s="10"/>
      <c r="M2444" s="10"/>
    </row>
    <row r="2445" spans="1:13" x14ac:dyDescent="0.25">
      <c r="A2445" s="10"/>
      <c r="B2445" s="10"/>
      <c r="C2445" s="10"/>
      <c r="D2445" s="25"/>
      <c r="E2445" s="10"/>
      <c r="F2445" s="10"/>
      <c r="G2445" s="10"/>
      <c r="H2445" s="10"/>
      <c r="I2445" s="10"/>
      <c r="J2445" s="14" t="s">
        <v>1473</v>
      </c>
      <c r="K2445" s="15">
        <f>J2444</f>
        <v>1610.15</v>
      </c>
      <c r="L2445" s="13">
        <v>1.04</v>
      </c>
      <c r="M2445" s="15">
        <f>ROUND(K2445*L2445,2)</f>
        <v>1674.56</v>
      </c>
    </row>
    <row r="2446" spans="1:13" ht="0.95" customHeight="1" x14ac:dyDescent="0.25">
      <c r="A2446" s="16"/>
      <c r="B2446" s="16"/>
      <c r="C2446" s="16"/>
      <c r="D2446" s="26"/>
      <c r="E2446" s="16"/>
      <c r="F2446" s="16"/>
      <c r="G2446" s="16"/>
      <c r="H2446" s="16"/>
      <c r="I2446" s="16"/>
      <c r="J2446" s="16"/>
      <c r="K2446" s="16"/>
      <c r="L2446" s="16"/>
      <c r="M2446" s="16"/>
    </row>
    <row r="2447" spans="1:13" x14ac:dyDescent="0.25">
      <c r="A2447" s="8" t="s">
        <v>1474</v>
      </c>
      <c r="B2447" s="9" t="s">
        <v>19</v>
      </c>
      <c r="C2447" s="9" t="s">
        <v>1475</v>
      </c>
      <c r="D2447" s="18" t="s">
        <v>1476</v>
      </c>
      <c r="E2447" s="10"/>
      <c r="F2447" s="10"/>
      <c r="G2447" s="10"/>
      <c r="H2447" s="10"/>
      <c r="I2447" s="10"/>
      <c r="J2447" s="10"/>
      <c r="K2447" s="11">
        <f>K2458</f>
        <v>45.4</v>
      </c>
      <c r="L2447" s="11">
        <f>L2458</f>
        <v>31.6</v>
      </c>
      <c r="M2447" s="11">
        <f>M2458</f>
        <v>1434.64</v>
      </c>
    </row>
    <row r="2448" spans="1:13" ht="22.5" x14ac:dyDescent="0.25">
      <c r="A2448" s="10"/>
      <c r="B2448" s="10"/>
      <c r="C2448" s="10"/>
      <c r="D2448" s="18" t="s">
        <v>1477</v>
      </c>
      <c r="E2448" s="10"/>
      <c r="F2448" s="10"/>
      <c r="G2448" s="10"/>
      <c r="H2448" s="10"/>
      <c r="I2448" s="10"/>
      <c r="J2448" s="10"/>
      <c r="K2448" s="10"/>
      <c r="L2448" s="10"/>
      <c r="M2448" s="10"/>
    </row>
    <row r="2449" spans="1:13" x14ac:dyDescent="0.25">
      <c r="A2449" s="10"/>
      <c r="B2449" s="10"/>
      <c r="C2449" s="9" t="s">
        <v>23</v>
      </c>
      <c r="D2449" s="25"/>
      <c r="E2449" s="9" t="s">
        <v>309</v>
      </c>
      <c r="F2449" s="12">
        <v>1</v>
      </c>
      <c r="G2449" s="13">
        <v>3.95</v>
      </c>
      <c r="H2449" s="13">
        <v>0</v>
      </c>
      <c r="I2449" s="13">
        <v>0</v>
      </c>
      <c r="J2449" s="11">
        <f>OR(F2449&lt;&gt;0,G2449&lt;&gt;0,H2449&lt;&gt;0,I2449&lt;&gt;0)*(F2449 + (F2449 = 0))*(G2449 + (G2449 = 0))*(H2449 + (H2449 = 0))*(I2449 + (I2449 = 0))</f>
        <v>3.95</v>
      </c>
      <c r="K2449" s="10"/>
      <c r="L2449" s="10"/>
      <c r="M2449" s="10"/>
    </row>
    <row r="2450" spans="1:13" x14ac:dyDescent="0.25">
      <c r="A2450" s="10"/>
      <c r="B2450" s="10"/>
      <c r="C2450" s="9" t="s">
        <v>23</v>
      </c>
      <c r="D2450" s="25"/>
      <c r="E2450" s="9" t="s">
        <v>16</v>
      </c>
      <c r="F2450" s="12">
        <v>1</v>
      </c>
      <c r="G2450" s="13">
        <v>3.7</v>
      </c>
      <c r="H2450" s="13">
        <v>0</v>
      </c>
      <c r="I2450" s="13">
        <v>0</v>
      </c>
      <c r="J2450" s="11">
        <f>OR(F2450&lt;&gt;0,G2450&lt;&gt;0,H2450&lt;&gt;0,I2450&lt;&gt;0)*(F2450 + (F2450 = 0))*(G2450 + (G2450 = 0))*(H2450 + (H2450 = 0))*(I2450 + (I2450 = 0))</f>
        <v>3.7</v>
      </c>
      <c r="K2450" s="10"/>
      <c r="L2450" s="10"/>
      <c r="M2450" s="10"/>
    </row>
    <row r="2451" spans="1:13" x14ac:dyDescent="0.25">
      <c r="A2451" s="10"/>
      <c r="B2451" s="10"/>
      <c r="C2451" s="9" t="s">
        <v>23</v>
      </c>
      <c r="D2451" s="25"/>
      <c r="E2451" s="9" t="s">
        <v>469</v>
      </c>
      <c r="F2451" s="12">
        <v>2</v>
      </c>
      <c r="G2451" s="13">
        <v>3.85</v>
      </c>
      <c r="H2451" s="13">
        <v>0</v>
      </c>
      <c r="I2451" s="13">
        <v>0</v>
      </c>
      <c r="J2451" s="11">
        <f>OR(F2451&lt;&gt;0,G2451&lt;&gt;0,H2451&lt;&gt;0,I2451&lt;&gt;0)*(F2451 + (F2451 = 0))*(G2451 + (G2451 = 0))*(H2451 + (H2451 = 0))*(I2451 + (I2451 = 0))</f>
        <v>7.7</v>
      </c>
      <c r="K2451" s="10"/>
      <c r="L2451" s="10"/>
      <c r="M2451" s="10"/>
    </row>
    <row r="2452" spans="1:13" x14ac:dyDescent="0.25">
      <c r="A2452" s="10"/>
      <c r="B2452" s="10"/>
      <c r="C2452" s="9" t="s">
        <v>23</v>
      </c>
      <c r="D2452" s="25"/>
      <c r="E2452" s="9" t="s">
        <v>470</v>
      </c>
      <c r="F2452" s="12">
        <v>1</v>
      </c>
      <c r="G2452" s="13">
        <v>1.5</v>
      </c>
      <c r="H2452" s="13">
        <v>0</v>
      </c>
      <c r="I2452" s="13">
        <v>0</v>
      </c>
      <c r="J2452" s="11">
        <f>OR(F2452&lt;&gt;0,G2452&lt;&gt;0,H2452&lt;&gt;0,I2452&lt;&gt;0)*(F2452 + (F2452 = 0))*(G2452 + (G2452 = 0))*(H2452 + (H2452 = 0))*(I2452 + (I2452 = 0))</f>
        <v>1.5</v>
      </c>
      <c r="K2452" s="10"/>
      <c r="L2452" s="10"/>
      <c r="M2452" s="10"/>
    </row>
    <row r="2453" spans="1:13" x14ac:dyDescent="0.25">
      <c r="A2453" s="10"/>
      <c r="B2453" s="10"/>
      <c r="C2453" s="9" t="s">
        <v>23</v>
      </c>
      <c r="D2453" s="25"/>
      <c r="E2453" s="9" t="s">
        <v>16</v>
      </c>
      <c r="F2453" s="12">
        <v>1</v>
      </c>
      <c r="G2453" s="13">
        <v>5.4</v>
      </c>
      <c r="H2453" s="13">
        <v>0</v>
      </c>
      <c r="I2453" s="13">
        <v>0</v>
      </c>
      <c r="J2453" s="11">
        <f>OR(F2453&lt;&gt;0,G2453&lt;&gt;0,H2453&lt;&gt;0,I2453&lt;&gt;0)*(F2453 + (F2453 = 0))*(G2453 + (G2453 = 0))*(H2453 + (H2453 = 0))*(I2453 + (I2453 = 0))</f>
        <v>5.4</v>
      </c>
      <c r="K2453" s="10"/>
      <c r="L2453" s="10"/>
      <c r="M2453" s="10"/>
    </row>
    <row r="2454" spans="1:13" x14ac:dyDescent="0.25">
      <c r="A2454" s="10"/>
      <c r="B2454" s="10"/>
      <c r="C2454" s="9" t="s">
        <v>23</v>
      </c>
      <c r="D2454" s="25"/>
      <c r="E2454" s="9" t="s">
        <v>436</v>
      </c>
      <c r="F2454" s="12">
        <v>1</v>
      </c>
      <c r="G2454" s="13">
        <v>4.4000000000000004</v>
      </c>
      <c r="H2454" s="13">
        <v>0</v>
      </c>
      <c r="I2454" s="13">
        <v>0</v>
      </c>
      <c r="J2454" s="11">
        <f>OR(F2454&lt;&gt;0,G2454&lt;&gt;0,H2454&lt;&gt;0,I2454&lt;&gt;0)*(F2454 + (F2454 = 0))*(G2454 + (G2454 = 0))*(H2454 + (H2454 = 0))*(I2454 + (I2454 = 0))</f>
        <v>4.4000000000000004</v>
      </c>
      <c r="K2454" s="10"/>
      <c r="L2454" s="10"/>
      <c r="M2454" s="10"/>
    </row>
    <row r="2455" spans="1:13" x14ac:dyDescent="0.25">
      <c r="A2455" s="10"/>
      <c r="B2455" s="10"/>
      <c r="C2455" s="9" t="s">
        <v>23</v>
      </c>
      <c r="D2455" s="25"/>
      <c r="E2455" s="9" t="s">
        <v>16</v>
      </c>
      <c r="F2455" s="12">
        <v>1</v>
      </c>
      <c r="G2455" s="13">
        <v>3.45</v>
      </c>
      <c r="H2455" s="13">
        <v>0</v>
      </c>
      <c r="I2455" s="13">
        <v>0</v>
      </c>
      <c r="J2455" s="11">
        <f>OR(F2455&lt;&gt;0,G2455&lt;&gt;0,H2455&lt;&gt;0,I2455&lt;&gt;0)*(F2455 + (F2455 = 0))*(G2455 + (G2455 = 0))*(H2455 + (H2455 = 0))*(I2455 + (I2455 = 0))</f>
        <v>3.45</v>
      </c>
      <c r="K2455" s="10"/>
      <c r="L2455" s="10"/>
      <c r="M2455" s="10"/>
    </row>
    <row r="2456" spans="1:13" x14ac:dyDescent="0.25">
      <c r="A2456" s="10"/>
      <c r="B2456" s="10"/>
      <c r="C2456" s="9" t="s">
        <v>23</v>
      </c>
      <c r="D2456" s="25"/>
      <c r="E2456" s="9" t="s">
        <v>16</v>
      </c>
      <c r="F2456" s="12">
        <v>1</v>
      </c>
      <c r="G2456" s="13">
        <v>9.65</v>
      </c>
      <c r="H2456" s="13">
        <v>0</v>
      </c>
      <c r="I2456" s="13">
        <v>0</v>
      </c>
      <c r="J2456" s="11">
        <f>OR(F2456&lt;&gt;0,G2456&lt;&gt;0,H2456&lt;&gt;0,I2456&lt;&gt;0)*(F2456 + (F2456 = 0))*(G2456 + (G2456 = 0))*(H2456 + (H2456 = 0))*(I2456 + (I2456 = 0))</f>
        <v>9.65</v>
      </c>
      <c r="K2456" s="10"/>
      <c r="L2456" s="10"/>
      <c r="M2456" s="10"/>
    </row>
    <row r="2457" spans="1:13" x14ac:dyDescent="0.25">
      <c r="A2457" s="10"/>
      <c r="B2457" s="10"/>
      <c r="C2457" s="9" t="s">
        <v>23</v>
      </c>
      <c r="D2457" s="25"/>
      <c r="E2457" s="9" t="s">
        <v>434</v>
      </c>
      <c r="F2457" s="12">
        <v>1</v>
      </c>
      <c r="G2457" s="13">
        <v>5.65</v>
      </c>
      <c r="H2457" s="13">
        <v>0</v>
      </c>
      <c r="I2457" s="13">
        <v>0</v>
      </c>
      <c r="J2457" s="11">
        <f>OR(F2457&lt;&gt;0,G2457&lt;&gt;0,H2457&lt;&gt;0,I2457&lt;&gt;0)*(F2457 + (F2457 = 0))*(G2457 + (G2457 = 0))*(H2457 + (H2457 = 0))*(I2457 + (I2457 = 0))</f>
        <v>5.65</v>
      </c>
      <c r="K2457" s="10"/>
      <c r="L2457" s="10"/>
      <c r="M2457" s="10"/>
    </row>
    <row r="2458" spans="1:13" x14ac:dyDescent="0.25">
      <c r="A2458" s="10"/>
      <c r="B2458" s="10"/>
      <c r="C2458" s="10"/>
      <c r="D2458" s="25"/>
      <c r="E2458" s="10"/>
      <c r="F2458" s="10"/>
      <c r="G2458" s="10"/>
      <c r="H2458" s="10"/>
      <c r="I2458" s="10"/>
      <c r="J2458" s="14" t="s">
        <v>1478</v>
      </c>
      <c r="K2458" s="15">
        <f>SUM(J2449:J2457)</f>
        <v>45.4</v>
      </c>
      <c r="L2458" s="13">
        <v>31.6</v>
      </c>
      <c r="M2458" s="15">
        <f>ROUND(K2458*L2458,2)</f>
        <v>1434.64</v>
      </c>
    </row>
    <row r="2459" spans="1:13" ht="0.95" customHeight="1" x14ac:dyDescent="0.25">
      <c r="A2459" s="16"/>
      <c r="B2459" s="16"/>
      <c r="C2459" s="16"/>
      <c r="D2459" s="26"/>
      <c r="E2459" s="16"/>
      <c r="F2459" s="16"/>
      <c r="G2459" s="16"/>
      <c r="H2459" s="16"/>
      <c r="I2459" s="16"/>
      <c r="J2459" s="16"/>
      <c r="K2459" s="16"/>
      <c r="L2459" s="16"/>
      <c r="M2459" s="16"/>
    </row>
    <row r="2460" spans="1:13" ht="22.5" x14ac:dyDescent="0.25">
      <c r="A2460" s="8" t="s">
        <v>1479</v>
      </c>
      <c r="B2460" s="9" t="s">
        <v>19</v>
      </c>
      <c r="C2460" s="9" t="s">
        <v>104</v>
      </c>
      <c r="D2460" s="18" t="s">
        <v>1480</v>
      </c>
      <c r="E2460" s="10"/>
      <c r="F2460" s="10"/>
      <c r="G2460" s="10"/>
      <c r="H2460" s="10"/>
      <c r="I2460" s="10"/>
      <c r="J2460" s="10"/>
      <c r="K2460" s="11">
        <f>K2463</f>
        <v>3.9</v>
      </c>
      <c r="L2460" s="11">
        <f>L2463</f>
        <v>707.07</v>
      </c>
      <c r="M2460" s="11">
        <f>M2463</f>
        <v>2757.57</v>
      </c>
    </row>
    <row r="2461" spans="1:13" ht="90" x14ac:dyDescent="0.25">
      <c r="A2461" s="10"/>
      <c r="B2461" s="10"/>
      <c r="C2461" s="10"/>
      <c r="D2461" s="18" t="s">
        <v>1481</v>
      </c>
      <c r="E2461" s="10"/>
      <c r="F2461" s="10"/>
      <c r="G2461" s="10"/>
      <c r="H2461" s="10"/>
      <c r="I2461" s="10"/>
      <c r="J2461" s="10"/>
      <c r="K2461" s="10"/>
      <c r="L2461" s="10"/>
      <c r="M2461" s="10"/>
    </row>
    <row r="2462" spans="1:13" x14ac:dyDescent="0.25">
      <c r="A2462" s="10"/>
      <c r="B2462" s="10"/>
      <c r="C2462" s="9" t="s">
        <v>23</v>
      </c>
      <c r="D2462" s="25"/>
      <c r="E2462" s="9" t="s">
        <v>272</v>
      </c>
      <c r="F2462" s="12">
        <v>1</v>
      </c>
      <c r="G2462" s="13">
        <v>3.9</v>
      </c>
      <c r="H2462" s="13">
        <v>0</v>
      </c>
      <c r="I2462" s="13">
        <v>0</v>
      </c>
      <c r="J2462" s="11">
        <f>OR(F2462&lt;&gt;0,G2462&lt;&gt;0,H2462&lt;&gt;0,I2462&lt;&gt;0)*(F2462 + (F2462 = 0))*(G2462 + (G2462 = 0))*(H2462 + (H2462 = 0))*(I2462 + (I2462 = 0))</f>
        <v>3.9</v>
      </c>
      <c r="K2462" s="10"/>
      <c r="L2462" s="10"/>
      <c r="M2462" s="10"/>
    </row>
    <row r="2463" spans="1:13" x14ac:dyDescent="0.25">
      <c r="A2463" s="10"/>
      <c r="B2463" s="10"/>
      <c r="C2463" s="10"/>
      <c r="D2463" s="25"/>
      <c r="E2463" s="10"/>
      <c r="F2463" s="10"/>
      <c r="G2463" s="10"/>
      <c r="H2463" s="10"/>
      <c r="I2463" s="10"/>
      <c r="J2463" s="14" t="s">
        <v>1482</v>
      </c>
      <c r="K2463" s="15">
        <f>J2462</f>
        <v>3.9</v>
      </c>
      <c r="L2463" s="13">
        <v>707.07</v>
      </c>
      <c r="M2463" s="15">
        <f>ROUND(K2463*L2463,2)</f>
        <v>2757.57</v>
      </c>
    </row>
    <row r="2464" spans="1:13" ht="0.95" customHeight="1" x14ac:dyDescent="0.25">
      <c r="A2464" s="16"/>
      <c r="B2464" s="16"/>
      <c r="C2464" s="16"/>
      <c r="D2464" s="26"/>
      <c r="E2464" s="16"/>
      <c r="F2464" s="16"/>
      <c r="G2464" s="16"/>
      <c r="H2464" s="16"/>
      <c r="I2464" s="16"/>
      <c r="J2464" s="16"/>
      <c r="K2464" s="16"/>
      <c r="L2464" s="16"/>
      <c r="M2464" s="16"/>
    </row>
    <row r="2465" spans="1:13" x14ac:dyDescent="0.25">
      <c r="A2465" s="8" t="s">
        <v>1483</v>
      </c>
      <c r="B2465" s="9" t="s">
        <v>19</v>
      </c>
      <c r="C2465" s="9" t="s">
        <v>104</v>
      </c>
      <c r="D2465" s="18" t="s">
        <v>1484</v>
      </c>
      <c r="E2465" s="10"/>
      <c r="F2465" s="10"/>
      <c r="G2465" s="10"/>
      <c r="H2465" s="10"/>
      <c r="I2465" s="10"/>
      <c r="J2465" s="10"/>
      <c r="K2465" s="11">
        <f>K2468</f>
        <v>2.8</v>
      </c>
      <c r="L2465" s="11">
        <f>L2468</f>
        <v>506.32</v>
      </c>
      <c r="M2465" s="11">
        <f>M2468</f>
        <v>1417.7</v>
      </c>
    </row>
    <row r="2466" spans="1:13" ht="146.25" x14ac:dyDescent="0.25">
      <c r="A2466" s="10"/>
      <c r="B2466" s="10"/>
      <c r="C2466" s="10"/>
      <c r="D2466" s="18" t="s">
        <v>1485</v>
      </c>
      <c r="E2466" s="10"/>
      <c r="F2466" s="10"/>
      <c r="G2466" s="10"/>
      <c r="H2466" s="10"/>
      <c r="I2466" s="10"/>
      <c r="J2466" s="10"/>
      <c r="K2466" s="10"/>
      <c r="L2466" s="10"/>
      <c r="M2466" s="10"/>
    </row>
    <row r="2467" spans="1:13" x14ac:dyDescent="0.25">
      <c r="A2467" s="10"/>
      <c r="B2467" s="10"/>
      <c r="C2467" s="9" t="s">
        <v>23</v>
      </c>
      <c r="D2467" s="25"/>
      <c r="E2467" s="9" t="s">
        <v>303</v>
      </c>
      <c r="F2467" s="12">
        <v>1</v>
      </c>
      <c r="G2467" s="13">
        <v>2.8</v>
      </c>
      <c r="H2467" s="13">
        <v>0</v>
      </c>
      <c r="I2467" s="13">
        <v>0</v>
      </c>
      <c r="J2467" s="11">
        <f>OR(F2467&lt;&gt;0,G2467&lt;&gt;0,H2467&lt;&gt;0,I2467&lt;&gt;0)*(F2467 + (F2467 = 0))*(G2467 + (G2467 = 0))*(H2467 + (H2467 = 0))*(I2467 + (I2467 = 0))</f>
        <v>2.8</v>
      </c>
      <c r="K2467" s="10"/>
      <c r="L2467" s="10"/>
      <c r="M2467" s="10"/>
    </row>
    <row r="2468" spans="1:13" x14ac:dyDescent="0.25">
      <c r="A2468" s="10"/>
      <c r="B2468" s="10"/>
      <c r="C2468" s="10"/>
      <c r="D2468" s="25"/>
      <c r="E2468" s="10"/>
      <c r="F2468" s="10"/>
      <c r="G2468" s="10"/>
      <c r="H2468" s="10"/>
      <c r="I2468" s="10"/>
      <c r="J2468" s="14" t="s">
        <v>1486</v>
      </c>
      <c r="K2468" s="15">
        <f>J2467</f>
        <v>2.8</v>
      </c>
      <c r="L2468" s="13">
        <v>506.32</v>
      </c>
      <c r="M2468" s="15">
        <f>ROUND(K2468*L2468,2)</f>
        <v>1417.7</v>
      </c>
    </row>
    <row r="2469" spans="1:13" ht="0.95" customHeight="1" x14ac:dyDescent="0.25">
      <c r="A2469" s="16"/>
      <c r="B2469" s="16"/>
      <c r="C2469" s="16"/>
      <c r="D2469" s="26"/>
      <c r="E2469" s="16"/>
      <c r="F2469" s="16"/>
      <c r="G2469" s="16"/>
      <c r="H2469" s="16"/>
      <c r="I2469" s="16"/>
      <c r="J2469" s="16"/>
      <c r="K2469" s="16"/>
      <c r="L2469" s="16"/>
      <c r="M2469" s="16"/>
    </row>
    <row r="2470" spans="1:13" x14ac:dyDescent="0.25">
      <c r="A2470" s="8" t="s">
        <v>1487</v>
      </c>
      <c r="B2470" s="9" t="s">
        <v>19</v>
      </c>
      <c r="C2470" s="9" t="s">
        <v>608</v>
      </c>
      <c r="D2470" s="18" t="s">
        <v>1488</v>
      </c>
      <c r="E2470" s="10"/>
      <c r="F2470" s="10"/>
      <c r="G2470" s="10"/>
      <c r="H2470" s="10"/>
      <c r="I2470" s="10"/>
      <c r="J2470" s="10"/>
      <c r="K2470" s="11">
        <f>K2473</f>
        <v>2</v>
      </c>
      <c r="L2470" s="11">
        <f>L2473</f>
        <v>129.58000000000001</v>
      </c>
      <c r="M2470" s="11">
        <f>M2473</f>
        <v>259.16000000000003</v>
      </c>
    </row>
    <row r="2471" spans="1:13" ht="56.25" x14ac:dyDescent="0.25">
      <c r="A2471" s="10"/>
      <c r="B2471" s="10"/>
      <c r="C2471" s="10"/>
      <c r="D2471" s="18" t="s">
        <v>1489</v>
      </c>
      <c r="E2471" s="10"/>
      <c r="F2471" s="10"/>
      <c r="G2471" s="10"/>
      <c r="H2471" s="10"/>
      <c r="I2471" s="10"/>
      <c r="J2471" s="10"/>
      <c r="K2471" s="10"/>
      <c r="L2471" s="10"/>
      <c r="M2471" s="10"/>
    </row>
    <row r="2472" spans="1:13" x14ac:dyDescent="0.25">
      <c r="A2472" s="10"/>
      <c r="B2472" s="10"/>
      <c r="C2472" s="9" t="s">
        <v>23</v>
      </c>
      <c r="D2472" s="25"/>
      <c r="E2472" s="9" t="s">
        <v>16</v>
      </c>
      <c r="F2472" s="12">
        <v>2</v>
      </c>
      <c r="G2472" s="13">
        <v>0</v>
      </c>
      <c r="H2472" s="13">
        <v>0</v>
      </c>
      <c r="I2472" s="13">
        <v>0</v>
      </c>
      <c r="J2472" s="11">
        <f>OR(F2472&lt;&gt;0,G2472&lt;&gt;0,H2472&lt;&gt;0,I2472&lt;&gt;0)*(F2472 + (F2472 = 0))*(G2472 + (G2472 = 0))*(H2472 + (H2472 = 0))*(I2472 + (I2472 = 0))</f>
        <v>2</v>
      </c>
      <c r="K2472" s="10"/>
      <c r="L2472" s="10"/>
      <c r="M2472" s="10"/>
    </row>
    <row r="2473" spans="1:13" x14ac:dyDescent="0.25">
      <c r="A2473" s="10"/>
      <c r="B2473" s="10"/>
      <c r="C2473" s="10"/>
      <c r="D2473" s="25"/>
      <c r="E2473" s="10"/>
      <c r="F2473" s="10"/>
      <c r="G2473" s="10"/>
      <c r="H2473" s="10"/>
      <c r="I2473" s="10"/>
      <c r="J2473" s="14" t="s">
        <v>1490</v>
      </c>
      <c r="K2473" s="15">
        <f>J2472</f>
        <v>2</v>
      </c>
      <c r="L2473" s="13">
        <v>129.58000000000001</v>
      </c>
      <c r="M2473" s="15">
        <f>ROUND(K2473*L2473,2)</f>
        <v>259.16000000000003</v>
      </c>
    </row>
    <row r="2474" spans="1:13" ht="0.95" customHeight="1" x14ac:dyDescent="0.25">
      <c r="A2474" s="16"/>
      <c r="B2474" s="16"/>
      <c r="C2474" s="16"/>
      <c r="D2474" s="26"/>
      <c r="E2474" s="16"/>
      <c r="F2474" s="16"/>
      <c r="G2474" s="16"/>
      <c r="H2474" s="16"/>
      <c r="I2474" s="16"/>
      <c r="J2474" s="16"/>
      <c r="K2474" s="16"/>
      <c r="L2474" s="16"/>
      <c r="M2474" s="16"/>
    </row>
    <row r="2475" spans="1:13" x14ac:dyDescent="0.25">
      <c r="A2475" s="8" t="s">
        <v>1491</v>
      </c>
      <c r="B2475" s="9" t="s">
        <v>19</v>
      </c>
      <c r="C2475" s="9" t="s">
        <v>141</v>
      </c>
      <c r="D2475" s="18" t="s">
        <v>1492</v>
      </c>
      <c r="E2475" s="10"/>
      <c r="F2475" s="10"/>
      <c r="G2475" s="10"/>
      <c r="H2475" s="10"/>
      <c r="I2475" s="10"/>
      <c r="J2475" s="10"/>
      <c r="K2475" s="11">
        <f>K2478</f>
        <v>2</v>
      </c>
      <c r="L2475" s="11">
        <f>L2478</f>
        <v>533.20000000000005</v>
      </c>
      <c r="M2475" s="11">
        <f>M2478</f>
        <v>1066.4000000000001</v>
      </c>
    </row>
    <row r="2476" spans="1:13" ht="22.5" x14ac:dyDescent="0.25">
      <c r="A2476" s="10"/>
      <c r="B2476" s="10"/>
      <c r="C2476" s="10"/>
      <c r="D2476" s="18" t="s">
        <v>1493</v>
      </c>
      <c r="E2476" s="10"/>
      <c r="F2476" s="10"/>
      <c r="G2476" s="10"/>
      <c r="H2476" s="10"/>
      <c r="I2476" s="10"/>
      <c r="J2476" s="10"/>
      <c r="K2476" s="10"/>
      <c r="L2476" s="10"/>
      <c r="M2476" s="10"/>
    </row>
    <row r="2477" spans="1:13" x14ac:dyDescent="0.25">
      <c r="A2477" s="10"/>
      <c r="B2477" s="10"/>
      <c r="C2477" s="9" t="s">
        <v>23</v>
      </c>
      <c r="D2477" s="25"/>
      <c r="E2477" s="9" t="s">
        <v>16</v>
      </c>
      <c r="F2477" s="12">
        <v>2</v>
      </c>
      <c r="G2477" s="13">
        <v>0</v>
      </c>
      <c r="H2477" s="13">
        <v>0</v>
      </c>
      <c r="I2477" s="13">
        <v>0</v>
      </c>
      <c r="J2477" s="11">
        <f>OR(F2477&lt;&gt;0,G2477&lt;&gt;0,H2477&lt;&gt;0,I2477&lt;&gt;0)*(F2477 + (F2477 = 0))*(G2477 + (G2477 = 0))*(H2477 + (H2477 = 0))*(I2477 + (I2477 = 0))</f>
        <v>2</v>
      </c>
      <c r="K2477" s="10"/>
      <c r="L2477" s="10"/>
      <c r="M2477" s="10"/>
    </row>
    <row r="2478" spans="1:13" x14ac:dyDescent="0.25">
      <c r="A2478" s="10"/>
      <c r="B2478" s="10"/>
      <c r="C2478" s="10"/>
      <c r="D2478" s="25"/>
      <c r="E2478" s="10"/>
      <c r="F2478" s="10"/>
      <c r="G2478" s="10"/>
      <c r="H2478" s="10"/>
      <c r="I2478" s="10"/>
      <c r="J2478" s="14" t="s">
        <v>1494</v>
      </c>
      <c r="K2478" s="15">
        <f>J2477</f>
        <v>2</v>
      </c>
      <c r="L2478" s="13">
        <v>533.20000000000005</v>
      </c>
      <c r="M2478" s="15">
        <f>ROUND(K2478*L2478,2)</f>
        <v>1066.4000000000001</v>
      </c>
    </row>
    <row r="2479" spans="1:13" ht="0.95" customHeight="1" x14ac:dyDescent="0.25">
      <c r="A2479" s="16"/>
      <c r="B2479" s="16"/>
      <c r="C2479" s="16"/>
      <c r="D2479" s="26"/>
      <c r="E2479" s="16"/>
      <c r="F2479" s="16"/>
      <c r="G2479" s="16"/>
      <c r="H2479" s="16"/>
      <c r="I2479" s="16"/>
      <c r="J2479" s="16"/>
      <c r="K2479" s="16"/>
      <c r="L2479" s="16"/>
      <c r="M2479" s="16"/>
    </row>
    <row r="2480" spans="1:13" x14ac:dyDescent="0.25">
      <c r="A2480" s="8" t="s">
        <v>1495</v>
      </c>
      <c r="B2480" s="9" t="s">
        <v>19</v>
      </c>
      <c r="C2480" s="9" t="s">
        <v>104</v>
      </c>
      <c r="D2480" s="18" t="s">
        <v>1496</v>
      </c>
      <c r="E2480" s="10"/>
      <c r="F2480" s="10"/>
      <c r="G2480" s="10"/>
      <c r="H2480" s="10"/>
      <c r="I2480" s="10"/>
      <c r="J2480" s="10"/>
      <c r="K2480" s="11">
        <f>K2487</f>
        <v>27.45</v>
      </c>
      <c r="L2480" s="11">
        <f>L2487</f>
        <v>482.57</v>
      </c>
      <c r="M2480" s="11">
        <f>M2487</f>
        <v>13246.55</v>
      </c>
    </row>
    <row r="2481" spans="1:13" ht="67.5" x14ac:dyDescent="0.25">
      <c r="A2481" s="10"/>
      <c r="B2481" s="10"/>
      <c r="C2481" s="10"/>
      <c r="D2481" s="18" t="s">
        <v>1497</v>
      </c>
      <c r="E2481" s="10"/>
      <c r="F2481" s="10"/>
      <c r="G2481" s="10"/>
      <c r="H2481" s="10"/>
      <c r="I2481" s="10"/>
      <c r="J2481" s="10"/>
      <c r="K2481" s="10"/>
      <c r="L2481" s="10"/>
      <c r="M2481" s="10"/>
    </row>
    <row r="2482" spans="1:13" x14ac:dyDescent="0.25">
      <c r="A2482" s="10"/>
      <c r="B2482" s="10"/>
      <c r="C2482" s="9" t="s">
        <v>23</v>
      </c>
      <c r="D2482" s="25"/>
      <c r="E2482" s="9" t="s">
        <v>29</v>
      </c>
      <c r="F2482" s="12">
        <v>4</v>
      </c>
      <c r="G2482" s="13">
        <v>2.75</v>
      </c>
      <c r="H2482" s="13">
        <v>0</v>
      </c>
      <c r="I2482" s="13">
        <v>0</v>
      </c>
      <c r="J2482" s="11">
        <f>OR(F2482&lt;&gt;0,G2482&lt;&gt;0,H2482&lt;&gt;0,I2482&lt;&gt;0)*(F2482 + (F2482 = 0))*(G2482 + (G2482 = 0))*(H2482 + (H2482 = 0))*(I2482 + (I2482 = 0))</f>
        <v>11</v>
      </c>
      <c r="K2482" s="10"/>
      <c r="L2482" s="10"/>
      <c r="M2482" s="10"/>
    </row>
    <row r="2483" spans="1:13" x14ac:dyDescent="0.25">
      <c r="A2483" s="10"/>
      <c r="B2483" s="10"/>
      <c r="C2483" s="9" t="s">
        <v>23</v>
      </c>
      <c r="D2483" s="25"/>
      <c r="E2483" s="9" t="s">
        <v>16</v>
      </c>
      <c r="F2483" s="12">
        <v>4</v>
      </c>
      <c r="G2483" s="13">
        <v>1.55</v>
      </c>
      <c r="H2483" s="13">
        <v>0</v>
      </c>
      <c r="I2483" s="13">
        <v>0</v>
      </c>
      <c r="J2483" s="11">
        <f>OR(F2483&lt;&gt;0,G2483&lt;&gt;0,H2483&lt;&gt;0,I2483&lt;&gt;0)*(F2483 + (F2483 = 0))*(G2483 + (G2483 = 0))*(H2483 + (H2483 = 0))*(I2483 + (I2483 = 0))</f>
        <v>6.2</v>
      </c>
      <c r="K2483" s="10"/>
      <c r="L2483" s="10"/>
      <c r="M2483" s="10"/>
    </row>
    <row r="2484" spans="1:13" x14ac:dyDescent="0.25">
      <c r="A2484" s="10"/>
      <c r="B2484" s="10"/>
      <c r="C2484" s="9" t="s">
        <v>23</v>
      </c>
      <c r="D2484" s="25"/>
      <c r="E2484" s="9" t="s">
        <v>16</v>
      </c>
      <c r="F2484" s="12">
        <v>2</v>
      </c>
      <c r="G2484" s="13">
        <v>0.95</v>
      </c>
      <c r="H2484" s="13">
        <v>0</v>
      </c>
      <c r="I2484" s="13">
        <v>0</v>
      </c>
      <c r="J2484" s="11">
        <f>OR(F2484&lt;&gt;0,G2484&lt;&gt;0,H2484&lt;&gt;0,I2484&lt;&gt;0)*(F2484 + (F2484 = 0))*(G2484 + (G2484 = 0))*(H2484 + (H2484 = 0))*(I2484 + (I2484 = 0))</f>
        <v>1.9</v>
      </c>
      <c r="K2484" s="10"/>
      <c r="L2484" s="10"/>
      <c r="M2484" s="10"/>
    </row>
    <row r="2485" spans="1:13" x14ac:dyDescent="0.25">
      <c r="A2485" s="10"/>
      <c r="B2485" s="10"/>
      <c r="C2485" s="9" t="s">
        <v>23</v>
      </c>
      <c r="D2485" s="25"/>
      <c r="E2485" s="9" t="s">
        <v>625</v>
      </c>
      <c r="F2485" s="12">
        <v>2</v>
      </c>
      <c r="G2485" s="13">
        <v>1.85</v>
      </c>
      <c r="H2485" s="13">
        <v>0</v>
      </c>
      <c r="I2485" s="13">
        <v>0</v>
      </c>
      <c r="J2485" s="11">
        <f>OR(F2485&lt;&gt;0,G2485&lt;&gt;0,H2485&lt;&gt;0,I2485&lt;&gt;0)*(F2485 + (F2485 = 0))*(G2485 + (G2485 = 0))*(H2485 + (H2485 = 0))*(I2485 + (I2485 = 0))</f>
        <v>3.7</v>
      </c>
      <c r="K2485" s="10"/>
      <c r="L2485" s="10"/>
      <c r="M2485" s="10"/>
    </row>
    <row r="2486" spans="1:13" x14ac:dyDescent="0.25">
      <c r="A2486" s="10"/>
      <c r="B2486" s="10"/>
      <c r="C2486" s="9" t="s">
        <v>23</v>
      </c>
      <c r="D2486" s="25"/>
      <c r="E2486" s="9" t="s">
        <v>16</v>
      </c>
      <c r="F2486" s="12">
        <v>3</v>
      </c>
      <c r="G2486" s="13">
        <v>1.55</v>
      </c>
      <c r="H2486" s="13">
        <v>0</v>
      </c>
      <c r="I2486" s="13">
        <v>0</v>
      </c>
      <c r="J2486" s="11">
        <f>OR(F2486&lt;&gt;0,G2486&lt;&gt;0,H2486&lt;&gt;0,I2486&lt;&gt;0)*(F2486 + (F2486 = 0))*(G2486 + (G2486 = 0))*(H2486 + (H2486 = 0))*(I2486 + (I2486 = 0))</f>
        <v>4.6500000000000004</v>
      </c>
      <c r="K2486" s="10"/>
      <c r="L2486" s="10"/>
      <c r="M2486" s="10"/>
    </row>
    <row r="2487" spans="1:13" x14ac:dyDescent="0.25">
      <c r="A2487" s="10"/>
      <c r="B2487" s="10"/>
      <c r="C2487" s="10"/>
      <c r="D2487" s="25"/>
      <c r="E2487" s="10"/>
      <c r="F2487" s="10"/>
      <c r="G2487" s="10"/>
      <c r="H2487" s="10"/>
      <c r="I2487" s="10"/>
      <c r="J2487" s="14" t="s">
        <v>1498</v>
      </c>
      <c r="K2487" s="15">
        <f>SUM(J2482:J2486)</f>
        <v>27.45</v>
      </c>
      <c r="L2487" s="13">
        <v>482.57</v>
      </c>
      <c r="M2487" s="15">
        <f>ROUND(K2487*L2487,2)</f>
        <v>13246.55</v>
      </c>
    </row>
    <row r="2488" spans="1:13" ht="0.95" customHeight="1" x14ac:dyDescent="0.25">
      <c r="A2488" s="16"/>
      <c r="B2488" s="16"/>
      <c r="C2488" s="16"/>
      <c r="D2488" s="26"/>
      <c r="E2488" s="16"/>
      <c r="F2488" s="16"/>
      <c r="G2488" s="16"/>
      <c r="H2488" s="16"/>
      <c r="I2488" s="16"/>
      <c r="J2488" s="16"/>
      <c r="K2488" s="16"/>
      <c r="L2488" s="16"/>
      <c r="M2488" s="16"/>
    </row>
    <row r="2489" spans="1:13" x14ac:dyDescent="0.25">
      <c r="A2489" s="8" t="s">
        <v>1499</v>
      </c>
      <c r="B2489" s="9" t="s">
        <v>19</v>
      </c>
      <c r="C2489" s="9" t="s">
        <v>20</v>
      </c>
      <c r="D2489" s="18" t="s">
        <v>1500</v>
      </c>
      <c r="E2489" s="10"/>
      <c r="F2489" s="10"/>
      <c r="G2489" s="10"/>
      <c r="H2489" s="10"/>
      <c r="I2489" s="10"/>
      <c r="J2489" s="10"/>
      <c r="K2489" s="11">
        <f>K2495</f>
        <v>82.9</v>
      </c>
      <c r="L2489" s="11">
        <f>L2495</f>
        <v>83.48</v>
      </c>
      <c r="M2489" s="11">
        <f>M2495</f>
        <v>6920.49</v>
      </c>
    </row>
    <row r="2490" spans="1:13" ht="45" x14ac:dyDescent="0.25">
      <c r="A2490" s="10"/>
      <c r="B2490" s="10"/>
      <c r="C2490" s="10"/>
      <c r="D2490" s="18" t="s">
        <v>1501</v>
      </c>
      <c r="E2490" s="10"/>
      <c r="F2490" s="10"/>
      <c r="G2490" s="10"/>
      <c r="H2490" s="10"/>
      <c r="I2490" s="10"/>
      <c r="J2490" s="10"/>
      <c r="K2490" s="10"/>
      <c r="L2490" s="10"/>
      <c r="M2490" s="10"/>
    </row>
    <row r="2491" spans="1:13" x14ac:dyDescent="0.25">
      <c r="A2491" s="10"/>
      <c r="B2491" s="10"/>
      <c r="C2491" s="9" t="s">
        <v>23</v>
      </c>
      <c r="D2491" s="25"/>
      <c r="E2491" s="9" t="s">
        <v>60</v>
      </c>
      <c r="F2491" s="12">
        <v>3</v>
      </c>
      <c r="G2491" s="13">
        <v>3</v>
      </c>
      <c r="H2491" s="13">
        <v>0</v>
      </c>
      <c r="I2491" s="13">
        <v>2.1</v>
      </c>
      <c r="J2491" s="11">
        <f>OR(F2491&lt;&gt;0,G2491&lt;&gt;0,H2491&lt;&gt;0,I2491&lt;&gt;0)*(F2491 + (F2491 = 0))*(G2491 + (G2491 = 0))*(H2491 + (H2491 = 0))*(I2491 + (I2491 = 0))</f>
        <v>18.899999999999999</v>
      </c>
      <c r="K2491" s="10"/>
      <c r="L2491" s="10"/>
      <c r="M2491" s="10"/>
    </row>
    <row r="2492" spans="1:13" x14ac:dyDescent="0.25">
      <c r="A2492" s="10"/>
      <c r="B2492" s="10"/>
      <c r="C2492" s="9" t="s">
        <v>23</v>
      </c>
      <c r="D2492" s="25"/>
      <c r="E2492" s="9" t="s">
        <v>24</v>
      </c>
      <c r="F2492" s="12">
        <v>4</v>
      </c>
      <c r="G2492" s="13">
        <v>2</v>
      </c>
      <c r="H2492" s="13">
        <v>0</v>
      </c>
      <c r="I2492" s="13">
        <v>2</v>
      </c>
      <c r="J2492" s="11">
        <f>OR(F2492&lt;&gt;0,G2492&lt;&gt;0,H2492&lt;&gt;0,I2492&lt;&gt;0)*(F2492 + (F2492 = 0))*(G2492 + (G2492 = 0))*(H2492 + (H2492 = 0))*(I2492 + (I2492 = 0))</f>
        <v>16</v>
      </c>
      <c r="K2492" s="10"/>
      <c r="L2492" s="10"/>
      <c r="M2492" s="10"/>
    </row>
    <row r="2493" spans="1:13" x14ac:dyDescent="0.25">
      <c r="A2493" s="10"/>
      <c r="B2493" s="10"/>
      <c r="C2493" s="9" t="s">
        <v>23</v>
      </c>
      <c r="D2493" s="25"/>
      <c r="E2493" s="9" t="s">
        <v>16</v>
      </c>
      <c r="F2493" s="12">
        <v>5</v>
      </c>
      <c r="G2493" s="13">
        <v>3</v>
      </c>
      <c r="H2493" s="13">
        <v>0</v>
      </c>
      <c r="I2493" s="13">
        <v>2</v>
      </c>
      <c r="J2493" s="11">
        <f>OR(F2493&lt;&gt;0,G2493&lt;&gt;0,H2493&lt;&gt;0,I2493&lt;&gt;0)*(F2493 + (F2493 = 0))*(G2493 + (G2493 = 0))*(H2493 + (H2493 = 0))*(I2493 + (I2493 = 0))</f>
        <v>30</v>
      </c>
      <c r="K2493" s="10"/>
      <c r="L2493" s="10"/>
      <c r="M2493" s="10"/>
    </row>
    <row r="2494" spans="1:13" x14ac:dyDescent="0.25">
      <c r="A2494" s="10"/>
      <c r="B2494" s="10"/>
      <c r="C2494" s="9" t="s">
        <v>23</v>
      </c>
      <c r="D2494" s="25"/>
      <c r="E2494" s="9" t="s">
        <v>281</v>
      </c>
      <c r="F2494" s="12">
        <v>3</v>
      </c>
      <c r="G2494" s="13">
        <v>3</v>
      </c>
      <c r="H2494" s="13">
        <v>0</v>
      </c>
      <c r="I2494" s="13">
        <v>2</v>
      </c>
      <c r="J2494" s="11">
        <f>OR(F2494&lt;&gt;0,G2494&lt;&gt;0,H2494&lt;&gt;0,I2494&lt;&gt;0)*(F2494 + (F2494 = 0))*(G2494 + (G2494 = 0))*(H2494 + (H2494 = 0))*(I2494 + (I2494 = 0))</f>
        <v>18</v>
      </c>
      <c r="K2494" s="10"/>
      <c r="L2494" s="10"/>
      <c r="M2494" s="10"/>
    </row>
    <row r="2495" spans="1:13" x14ac:dyDescent="0.25">
      <c r="A2495" s="10"/>
      <c r="B2495" s="10"/>
      <c r="C2495" s="10"/>
      <c r="D2495" s="25"/>
      <c r="E2495" s="10"/>
      <c r="F2495" s="10"/>
      <c r="G2495" s="10"/>
      <c r="H2495" s="10"/>
      <c r="I2495" s="10"/>
      <c r="J2495" s="14" t="s">
        <v>1502</v>
      </c>
      <c r="K2495" s="15">
        <f>SUM(J2491:J2494)</f>
        <v>82.9</v>
      </c>
      <c r="L2495" s="13">
        <v>83.48</v>
      </c>
      <c r="M2495" s="15">
        <f>ROUND(K2495*L2495,2)</f>
        <v>6920.49</v>
      </c>
    </row>
    <row r="2496" spans="1:13" ht="0.95" customHeight="1" x14ac:dyDescent="0.25">
      <c r="A2496" s="16"/>
      <c r="B2496" s="16"/>
      <c r="C2496" s="16"/>
      <c r="D2496" s="26"/>
      <c r="E2496" s="16"/>
      <c r="F2496" s="16"/>
      <c r="G2496" s="16"/>
      <c r="H2496" s="16"/>
      <c r="I2496" s="16"/>
      <c r="J2496" s="16"/>
      <c r="K2496" s="16"/>
      <c r="L2496" s="16"/>
      <c r="M2496" s="16"/>
    </row>
    <row r="2497" spans="1:13" x14ac:dyDescent="0.25">
      <c r="A2497" s="8" t="s">
        <v>1503</v>
      </c>
      <c r="B2497" s="9" t="s">
        <v>19</v>
      </c>
      <c r="C2497" s="9" t="s">
        <v>141</v>
      </c>
      <c r="D2497" s="18" t="s">
        <v>1504</v>
      </c>
      <c r="E2497" s="10"/>
      <c r="F2497" s="10"/>
      <c r="G2497" s="10"/>
      <c r="H2497" s="10"/>
      <c r="I2497" s="10"/>
      <c r="J2497" s="10"/>
      <c r="K2497" s="11">
        <f>K2500</f>
        <v>1</v>
      </c>
      <c r="L2497" s="11">
        <f>L2500</f>
        <v>138.11000000000001</v>
      </c>
      <c r="M2497" s="11">
        <f>M2500</f>
        <v>138.11000000000001</v>
      </c>
    </row>
    <row r="2498" spans="1:13" ht="112.5" x14ac:dyDescent="0.25">
      <c r="A2498" s="10"/>
      <c r="B2498" s="10"/>
      <c r="C2498" s="10"/>
      <c r="D2498" s="18" t="s">
        <v>1505</v>
      </c>
      <c r="E2498" s="10"/>
      <c r="F2498" s="10"/>
      <c r="G2498" s="10"/>
      <c r="H2498" s="10"/>
      <c r="I2498" s="10"/>
      <c r="J2498" s="10"/>
      <c r="K2498" s="10"/>
      <c r="L2498" s="10"/>
      <c r="M2498" s="10"/>
    </row>
    <row r="2499" spans="1:13" x14ac:dyDescent="0.25">
      <c r="A2499" s="10"/>
      <c r="B2499" s="10"/>
      <c r="C2499" s="9" t="s">
        <v>23</v>
      </c>
      <c r="D2499" s="25"/>
      <c r="E2499" s="9" t="s">
        <v>16</v>
      </c>
      <c r="F2499" s="12">
        <v>1</v>
      </c>
      <c r="G2499" s="13">
        <v>0</v>
      </c>
      <c r="H2499" s="13">
        <v>0</v>
      </c>
      <c r="I2499" s="13">
        <v>0</v>
      </c>
      <c r="J2499" s="11">
        <f>OR(F2499&lt;&gt;0,G2499&lt;&gt;0,H2499&lt;&gt;0,I2499&lt;&gt;0)*(F2499 + (F2499 = 0))*(G2499 + (G2499 = 0))*(H2499 + (H2499 = 0))*(I2499 + (I2499 = 0))</f>
        <v>1</v>
      </c>
      <c r="K2499" s="10"/>
      <c r="L2499" s="10"/>
      <c r="M2499" s="10"/>
    </row>
    <row r="2500" spans="1:13" x14ac:dyDescent="0.25">
      <c r="A2500" s="10"/>
      <c r="B2500" s="10"/>
      <c r="C2500" s="10"/>
      <c r="D2500" s="25"/>
      <c r="E2500" s="10"/>
      <c r="F2500" s="10"/>
      <c r="G2500" s="10"/>
      <c r="H2500" s="10"/>
      <c r="I2500" s="10"/>
      <c r="J2500" s="14" t="s">
        <v>1506</v>
      </c>
      <c r="K2500" s="15">
        <f>J2499</f>
        <v>1</v>
      </c>
      <c r="L2500" s="13">
        <v>138.11000000000001</v>
      </c>
      <c r="M2500" s="15">
        <f>ROUND(K2500*L2500,2)</f>
        <v>138.11000000000001</v>
      </c>
    </row>
    <row r="2501" spans="1:13" ht="0.95" customHeight="1" x14ac:dyDescent="0.25">
      <c r="A2501" s="16"/>
      <c r="B2501" s="16"/>
      <c r="C2501" s="16"/>
      <c r="D2501" s="26"/>
      <c r="E2501" s="16"/>
      <c r="F2501" s="16"/>
      <c r="G2501" s="16"/>
      <c r="H2501" s="16"/>
      <c r="I2501" s="16"/>
      <c r="J2501" s="16"/>
      <c r="K2501" s="16"/>
      <c r="L2501" s="16"/>
      <c r="M2501" s="16"/>
    </row>
    <row r="2502" spans="1:13" x14ac:dyDescent="0.25">
      <c r="A2502" s="8" t="s">
        <v>1507</v>
      </c>
      <c r="B2502" s="9" t="s">
        <v>19</v>
      </c>
      <c r="C2502" s="9" t="s">
        <v>20</v>
      </c>
      <c r="D2502" s="18" t="s">
        <v>1508</v>
      </c>
      <c r="E2502" s="10"/>
      <c r="F2502" s="10"/>
      <c r="G2502" s="10"/>
      <c r="H2502" s="10"/>
      <c r="I2502" s="10"/>
      <c r="J2502" s="10"/>
      <c r="K2502" s="11">
        <f>K2505</f>
        <v>7.74</v>
      </c>
      <c r="L2502" s="11">
        <f>L2505</f>
        <v>646.16</v>
      </c>
      <c r="M2502" s="11">
        <f>M2505</f>
        <v>5001.28</v>
      </c>
    </row>
    <row r="2503" spans="1:13" ht="90" x14ac:dyDescent="0.25">
      <c r="A2503" s="10"/>
      <c r="B2503" s="10"/>
      <c r="C2503" s="10"/>
      <c r="D2503" s="18" t="s">
        <v>1509</v>
      </c>
      <c r="E2503" s="10"/>
      <c r="F2503" s="10"/>
      <c r="G2503" s="10"/>
      <c r="H2503" s="10"/>
      <c r="I2503" s="10"/>
      <c r="J2503" s="10"/>
      <c r="K2503" s="10"/>
      <c r="L2503" s="10"/>
      <c r="M2503" s="10"/>
    </row>
    <row r="2504" spans="1:13" x14ac:dyDescent="0.25">
      <c r="A2504" s="10"/>
      <c r="B2504" s="10"/>
      <c r="C2504" s="9" t="s">
        <v>23</v>
      </c>
      <c r="D2504" s="25"/>
      <c r="E2504" s="9" t="s">
        <v>16</v>
      </c>
      <c r="F2504" s="12">
        <v>1</v>
      </c>
      <c r="G2504" s="13">
        <v>12.9</v>
      </c>
      <c r="H2504" s="13">
        <v>0</v>
      </c>
      <c r="I2504" s="13">
        <v>0.6</v>
      </c>
      <c r="J2504" s="11">
        <f>OR(F2504&lt;&gt;0,G2504&lt;&gt;0,H2504&lt;&gt;0,I2504&lt;&gt;0)*(F2504 + (F2504 = 0))*(G2504 + (G2504 = 0))*(H2504 + (H2504 = 0))*(I2504 + (I2504 = 0))</f>
        <v>7.74</v>
      </c>
      <c r="K2504" s="10"/>
      <c r="L2504" s="10"/>
      <c r="M2504" s="10"/>
    </row>
    <row r="2505" spans="1:13" x14ac:dyDescent="0.25">
      <c r="A2505" s="10"/>
      <c r="B2505" s="10"/>
      <c r="C2505" s="10"/>
      <c r="D2505" s="25"/>
      <c r="E2505" s="10"/>
      <c r="F2505" s="10"/>
      <c r="G2505" s="10"/>
      <c r="H2505" s="10"/>
      <c r="I2505" s="10"/>
      <c r="J2505" s="14" t="s">
        <v>1510</v>
      </c>
      <c r="K2505" s="15">
        <f>J2504</f>
        <v>7.74</v>
      </c>
      <c r="L2505" s="13">
        <v>646.16</v>
      </c>
      <c r="M2505" s="15">
        <f>ROUND(K2505*L2505,2)</f>
        <v>5001.28</v>
      </c>
    </row>
    <row r="2506" spans="1:13" ht="0.95" customHeight="1" x14ac:dyDescent="0.25">
      <c r="A2506" s="16"/>
      <c r="B2506" s="16"/>
      <c r="C2506" s="16"/>
      <c r="D2506" s="26"/>
      <c r="E2506" s="16"/>
      <c r="F2506" s="16"/>
      <c r="G2506" s="16"/>
      <c r="H2506" s="16"/>
      <c r="I2506" s="16"/>
      <c r="J2506" s="16"/>
      <c r="K2506" s="16"/>
      <c r="L2506" s="16"/>
      <c r="M2506" s="16"/>
    </row>
    <row r="2507" spans="1:13" x14ac:dyDescent="0.25">
      <c r="A2507" s="8" t="s">
        <v>1511</v>
      </c>
      <c r="B2507" s="9" t="s">
        <v>19</v>
      </c>
      <c r="C2507" s="9" t="s">
        <v>104</v>
      </c>
      <c r="D2507" s="18" t="s">
        <v>1512</v>
      </c>
      <c r="E2507" s="10"/>
      <c r="F2507" s="10"/>
      <c r="G2507" s="10"/>
      <c r="H2507" s="10"/>
      <c r="I2507" s="10"/>
      <c r="J2507" s="10"/>
      <c r="K2507" s="11">
        <f>K2512</f>
        <v>10.1</v>
      </c>
      <c r="L2507" s="11">
        <f>L2512</f>
        <v>259.58</v>
      </c>
      <c r="M2507" s="11">
        <f>M2512</f>
        <v>2621.76</v>
      </c>
    </row>
    <row r="2508" spans="1:13" ht="22.5" x14ac:dyDescent="0.25">
      <c r="A2508" s="10"/>
      <c r="B2508" s="10"/>
      <c r="C2508" s="10"/>
      <c r="D2508" s="18" t="s">
        <v>1513</v>
      </c>
      <c r="E2508" s="10"/>
      <c r="F2508" s="10"/>
      <c r="G2508" s="10"/>
      <c r="H2508" s="10"/>
      <c r="I2508" s="10"/>
      <c r="J2508" s="10"/>
      <c r="K2508" s="10"/>
      <c r="L2508" s="10"/>
      <c r="M2508" s="10"/>
    </row>
    <row r="2509" spans="1:13" x14ac:dyDescent="0.25">
      <c r="A2509" s="10"/>
      <c r="B2509" s="10"/>
      <c r="C2509" s="9" t="s">
        <v>23</v>
      </c>
      <c r="D2509" s="25"/>
      <c r="E2509" s="9" t="s">
        <v>29</v>
      </c>
      <c r="F2509" s="12">
        <v>2</v>
      </c>
      <c r="G2509" s="13">
        <v>2.85</v>
      </c>
      <c r="H2509" s="13">
        <v>0</v>
      </c>
      <c r="I2509" s="13">
        <v>0</v>
      </c>
      <c r="J2509" s="11">
        <f>OR(F2509&lt;&gt;0,G2509&lt;&gt;0,H2509&lt;&gt;0,I2509&lt;&gt;0)*(F2509 + (F2509 = 0))*(G2509 + (G2509 = 0))*(H2509 + (H2509 = 0))*(I2509 + (I2509 = 0))</f>
        <v>5.7</v>
      </c>
      <c r="K2509" s="10"/>
      <c r="L2509" s="10"/>
      <c r="M2509" s="10"/>
    </row>
    <row r="2510" spans="1:13" x14ac:dyDescent="0.25">
      <c r="A2510" s="10"/>
      <c r="B2510" s="10"/>
      <c r="C2510" s="9" t="s">
        <v>23</v>
      </c>
      <c r="D2510" s="25"/>
      <c r="E2510" s="9" t="s">
        <v>1514</v>
      </c>
      <c r="F2510" s="12">
        <v>1</v>
      </c>
      <c r="G2510" s="13">
        <v>2.6</v>
      </c>
      <c r="H2510" s="13">
        <v>0</v>
      </c>
      <c r="I2510" s="13">
        <v>0</v>
      </c>
      <c r="J2510" s="11">
        <f>OR(F2510&lt;&gt;0,G2510&lt;&gt;0,H2510&lt;&gt;0,I2510&lt;&gt;0)*(F2510 + (F2510 = 0))*(G2510 + (G2510 = 0))*(H2510 + (H2510 = 0))*(I2510 + (I2510 = 0))</f>
        <v>2.6</v>
      </c>
      <c r="K2510" s="10"/>
      <c r="L2510" s="10"/>
      <c r="M2510" s="10"/>
    </row>
    <row r="2511" spans="1:13" x14ac:dyDescent="0.25">
      <c r="A2511" s="10"/>
      <c r="B2511" s="10"/>
      <c r="C2511" s="9" t="s">
        <v>23</v>
      </c>
      <c r="D2511" s="25"/>
      <c r="E2511" s="9" t="s">
        <v>16</v>
      </c>
      <c r="F2511" s="12">
        <v>1</v>
      </c>
      <c r="G2511" s="13">
        <v>1.8</v>
      </c>
      <c r="H2511" s="13">
        <v>0</v>
      </c>
      <c r="I2511" s="13">
        <v>0</v>
      </c>
      <c r="J2511" s="11">
        <f>OR(F2511&lt;&gt;0,G2511&lt;&gt;0,H2511&lt;&gt;0,I2511&lt;&gt;0)*(F2511 + (F2511 = 0))*(G2511 + (G2511 = 0))*(H2511 + (H2511 = 0))*(I2511 + (I2511 = 0))</f>
        <v>1.8</v>
      </c>
      <c r="K2511" s="10"/>
      <c r="L2511" s="10"/>
      <c r="M2511" s="10"/>
    </row>
    <row r="2512" spans="1:13" x14ac:dyDescent="0.25">
      <c r="A2512" s="10"/>
      <c r="B2512" s="10"/>
      <c r="C2512" s="10"/>
      <c r="D2512" s="25"/>
      <c r="E2512" s="10"/>
      <c r="F2512" s="10"/>
      <c r="G2512" s="10"/>
      <c r="H2512" s="10"/>
      <c r="I2512" s="10"/>
      <c r="J2512" s="14" t="s">
        <v>1515</v>
      </c>
      <c r="K2512" s="15">
        <f>SUM(J2509:J2511)</f>
        <v>10.1</v>
      </c>
      <c r="L2512" s="13">
        <v>259.58</v>
      </c>
      <c r="M2512" s="15">
        <f>ROUND(K2512*L2512,2)</f>
        <v>2621.76</v>
      </c>
    </row>
    <row r="2513" spans="1:13" ht="0.95" customHeight="1" x14ac:dyDescent="0.25">
      <c r="A2513" s="16"/>
      <c r="B2513" s="16"/>
      <c r="C2513" s="16"/>
      <c r="D2513" s="26"/>
      <c r="E2513" s="16"/>
      <c r="F2513" s="16"/>
      <c r="G2513" s="16"/>
      <c r="H2513" s="16"/>
      <c r="I2513" s="16"/>
      <c r="J2513" s="16"/>
      <c r="K2513" s="16"/>
      <c r="L2513" s="16"/>
      <c r="M2513" s="16"/>
    </row>
    <row r="2514" spans="1:13" x14ac:dyDescent="0.25">
      <c r="A2514" s="8" t="s">
        <v>1516</v>
      </c>
      <c r="B2514" s="9" t="s">
        <v>19</v>
      </c>
      <c r="C2514" s="9" t="s">
        <v>141</v>
      </c>
      <c r="D2514" s="18" t="s">
        <v>1517</v>
      </c>
      <c r="E2514" s="10"/>
      <c r="F2514" s="10"/>
      <c r="G2514" s="10"/>
      <c r="H2514" s="10"/>
      <c r="I2514" s="10"/>
      <c r="J2514" s="10"/>
      <c r="K2514" s="11">
        <f>K2517</f>
        <v>36</v>
      </c>
      <c r="L2514" s="11">
        <f>L2517</f>
        <v>31.31</v>
      </c>
      <c r="M2514" s="11">
        <f>M2517</f>
        <v>1127.1600000000001</v>
      </c>
    </row>
    <row r="2515" spans="1:13" ht="123.75" x14ac:dyDescent="0.25">
      <c r="A2515" s="10"/>
      <c r="B2515" s="10"/>
      <c r="C2515" s="10"/>
      <c r="D2515" s="18" t="s">
        <v>1518</v>
      </c>
      <c r="E2515" s="10"/>
      <c r="F2515" s="10"/>
      <c r="G2515" s="10"/>
      <c r="H2515" s="10"/>
      <c r="I2515" s="10"/>
      <c r="J2515" s="10"/>
      <c r="K2515" s="10"/>
      <c r="L2515" s="10"/>
      <c r="M2515" s="10"/>
    </row>
    <row r="2516" spans="1:13" x14ac:dyDescent="0.25">
      <c r="A2516" s="10"/>
      <c r="B2516" s="10"/>
      <c r="C2516" s="9" t="s">
        <v>23</v>
      </c>
      <c r="D2516" s="25"/>
      <c r="E2516" s="9" t="s">
        <v>16</v>
      </c>
      <c r="F2516" s="12">
        <v>36</v>
      </c>
      <c r="G2516" s="13">
        <v>0</v>
      </c>
      <c r="H2516" s="13">
        <v>0</v>
      </c>
      <c r="I2516" s="13">
        <v>0</v>
      </c>
      <c r="J2516" s="11">
        <f>OR(F2516&lt;&gt;0,G2516&lt;&gt;0,H2516&lt;&gt;0,I2516&lt;&gt;0)*(F2516 + (F2516 = 0))*(G2516 + (G2516 = 0))*(H2516 + (H2516 = 0))*(I2516 + (I2516 = 0))</f>
        <v>36</v>
      </c>
      <c r="K2516" s="10"/>
      <c r="L2516" s="10"/>
      <c r="M2516" s="10"/>
    </row>
    <row r="2517" spans="1:13" x14ac:dyDescent="0.25">
      <c r="A2517" s="10"/>
      <c r="B2517" s="10"/>
      <c r="C2517" s="10"/>
      <c r="D2517" s="25"/>
      <c r="E2517" s="10"/>
      <c r="F2517" s="10"/>
      <c r="G2517" s="10"/>
      <c r="H2517" s="10"/>
      <c r="I2517" s="10"/>
      <c r="J2517" s="14" t="s">
        <v>1519</v>
      </c>
      <c r="K2517" s="15">
        <f>J2516</f>
        <v>36</v>
      </c>
      <c r="L2517" s="13">
        <v>31.31</v>
      </c>
      <c r="M2517" s="15">
        <f>ROUND(K2517*L2517,2)</f>
        <v>1127.1600000000001</v>
      </c>
    </row>
    <row r="2518" spans="1:13" ht="0.95" customHeight="1" x14ac:dyDescent="0.25">
      <c r="A2518" s="16"/>
      <c r="B2518" s="16"/>
      <c r="C2518" s="16"/>
      <c r="D2518" s="26"/>
      <c r="E2518" s="16"/>
      <c r="F2518" s="16"/>
      <c r="G2518" s="16"/>
      <c r="H2518" s="16"/>
      <c r="I2518" s="16"/>
      <c r="J2518" s="16"/>
      <c r="K2518" s="16"/>
      <c r="L2518" s="16"/>
      <c r="M2518" s="16"/>
    </row>
    <row r="2519" spans="1:13" x14ac:dyDescent="0.25">
      <c r="A2519" s="8" t="s">
        <v>1520</v>
      </c>
      <c r="B2519" s="9" t="s">
        <v>19</v>
      </c>
      <c r="C2519" s="9" t="s">
        <v>20</v>
      </c>
      <c r="D2519" s="18" t="s">
        <v>1521</v>
      </c>
      <c r="E2519" s="10"/>
      <c r="F2519" s="10"/>
      <c r="G2519" s="10"/>
      <c r="H2519" s="10"/>
      <c r="I2519" s="10"/>
      <c r="J2519" s="10"/>
      <c r="K2519" s="11">
        <f>K2522</f>
        <v>1723.05</v>
      </c>
      <c r="L2519" s="11">
        <f>L2522</f>
        <v>0.86</v>
      </c>
      <c r="M2519" s="11">
        <f>M2522</f>
        <v>1481.82</v>
      </c>
    </row>
    <row r="2520" spans="1:13" ht="202.5" x14ac:dyDescent="0.25">
      <c r="A2520" s="10"/>
      <c r="B2520" s="10"/>
      <c r="C2520" s="10"/>
      <c r="D2520" s="18" t="s">
        <v>1522</v>
      </c>
      <c r="E2520" s="10"/>
      <c r="F2520" s="10"/>
      <c r="G2520" s="10"/>
      <c r="H2520" s="10"/>
      <c r="I2520" s="10"/>
      <c r="J2520" s="10"/>
      <c r="K2520" s="10"/>
      <c r="L2520" s="10"/>
      <c r="M2520" s="10"/>
    </row>
    <row r="2521" spans="1:13" x14ac:dyDescent="0.25">
      <c r="A2521" s="10"/>
      <c r="B2521" s="10"/>
      <c r="C2521" s="9" t="s">
        <v>23</v>
      </c>
      <c r="D2521" s="25"/>
      <c r="E2521" s="9" t="s">
        <v>16</v>
      </c>
      <c r="F2521" s="12">
        <v>1</v>
      </c>
      <c r="G2521" s="13">
        <v>1723.05</v>
      </c>
      <c r="H2521" s="13">
        <v>0</v>
      </c>
      <c r="I2521" s="13">
        <v>0</v>
      </c>
      <c r="J2521" s="11">
        <f>OR(F2521&lt;&gt;0,G2521&lt;&gt;0,H2521&lt;&gt;0,I2521&lt;&gt;0)*(F2521 + (F2521 = 0))*(G2521 + (G2521 = 0))*(H2521 + (H2521 = 0))*(I2521 + (I2521 = 0))</f>
        <v>1723.05</v>
      </c>
      <c r="K2521" s="10"/>
      <c r="L2521" s="10"/>
      <c r="M2521" s="10"/>
    </row>
    <row r="2522" spans="1:13" x14ac:dyDescent="0.25">
      <c r="A2522" s="10"/>
      <c r="B2522" s="10"/>
      <c r="C2522" s="10"/>
      <c r="D2522" s="25"/>
      <c r="E2522" s="10"/>
      <c r="F2522" s="10"/>
      <c r="G2522" s="10"/>
      <c r="H2522" s="10"/>
      <c r="I2522" s="10"/>
      <c r="J2522" s="14" t="s">
        <v>1523</v>
      </c>
      <c r="K2522" s="15">
        <f>J2521</f>
        <v>1723.05</v>
      </c>
      <c r="L2522" s="13">
        <v>0.86</v>
      </c>
      <c r="M2522" s="15">
        <f>ROUND(K2522*L2522,2)</f>
        <v>1481.82</v>
      </c>
    </row>
    <row r="2523" spans="1:13" ht="0.95" customHeight="1" x14ac:dyDescent="0.25">
      <c r="A2523" s="16"/>
      <c r="B2523" s="16"/>
      <c r="C2523" s="16"/>
      <c r="D2523" s="26"/>
      <c r="E2523" s="16"/>
      <c r="F2523" s="16"/>
      <c r="G2523" s="16"/>
      <c r="H2523" s="16"/>
      <c r="I2523" s="16"/>
      <c r="J2523" s="16"/>
      <c r="K2523" s="16"/>
      <c r="L2523" s="16"/>
      <c r="M2523" s="16"/>
    </row>
    <row r="2524" spans="1:13" x14ac:dyDescent="0.25">
      <c r="A2524" s="10"/>
      <c r="B2524" s="10"/>
      <c r="C2524" s="10"/>
      <c r="D2524" s="25"/>
      <c r="E2524" s="10"/>
      <c r="F2524" s="10"/>
      <c r="G2524" s="10"/>
      <c r="H2524" s="10"/>
      <c r="I2524" s="10"/>
      <c r="J2524" s="14" t="s">
        <v>1524</v>
      </c>
      <c r="K2524" s="17">
        <v>1</v>
      </c>
      <c r="L2524" s="15">
        <f>M2437+M2442+M2447+M2460+M2465+M2470+M2475+M2480+M2489+M2497+M2502+M2507+M2514+M2519</f>
        <v>42222.59</v>
      </c>
      <c r="M2524" s="15">
        <f>ROUND(K2524*L2524,2)</f>
        <v>42222.59</v>
      </c>
    </row>
    <row r="2525" spans="1:13" ht="0.95" customHeight="1" x14ac:dyDescent="0.25">
      <c r="A2525" s="16"/>
      <c r="B2525" s="16"/>
      <c r="C2525" s="16"/>
      <c r="D2525" s="26"/>
      <c r="E2525" s="16"/>
      <c r="F2525" s="16"/>
      <c r="G2525" s="16"/>
      <c r="H2525" s="16"/>
      <c r="I2525" s="16"/>
      <c r="J2525" s="16"/>
      <c r="K2525" s="16"/>
      <c r="L2525" s="16"/>
      <c r="M2525" s="16"/>
    </row>
    <row r="2526" spans="1:13" x14ac:dyDescent="0.25">
      <c r="A2526" s="4" t="s">
        <v>1525</v>
      </c>
      <c r="B2526" s="4" t="s">
        <v>15</v>
      </c>
      <c r="C2526" s="4" t="s">
        <v>16</v>
      </c>
      <c r="D2526" s="24" t="s">
        <v>1526</v>
      </c>
      <c r="E2526" s="5"/>
      <c r="F2526" s="5"/>
      <c r="G2526" s="5"/>
      <c r="H2526" s="5"/>
      <c r="I2526" s="5"/>
      <c r="J2526" s="5"/>
      <c r="K2526" s="6">
        <f>K2672</f>
        <v>1</v>
      </c>
      <c r="L2526" s="7">
        <f>L2672</f>
        <v>18931.13</v>
      </c>
      <c r="M2526" s="7">
        <f>M2672</f>
        <v>18931.13</v>
      </c>
    </row>
    <row r="2527" spans="1:13" x14ac:dyDescent="0.25">
      <c r="A2527" s="8" t="s">
        <v>1527</v>
      </c>
      <c r="B2527" s="9" t="s">
        <v>19</v>
      </c>
      <c r="C2527" s="9" t="s">
        <v>608</v>
      </c>
      <c r="D2527" s="18" t="s">
        <v>1528</v>
      </c>
      <c r="E2527" s="10"/>
      <c r="F2527" s="10"/>
      <c r="G2527" s="10"/>
      <c r="H2527" s="10"/>
      <c r="I2527" s="10"/>
      <c r="J2527" s="10"/>
      <c r="K2527" s="11">
        <f>K2530</f>
        <v>1</v>
      </c>
      <c r="L2527" s="11">
        <f>L2530</f>
        <v>23.73</v>
      </c>
      <c r="M2527" s="11">
        <f>M2530</f>
        <v>23.73</v>
      </c>
    </row>
    <row r="2528" spans="1:13" x14ac:dyDescent="0.25">
      <c r="A2528" s="10"/>
      <c r="B2528" s="10"/>
      <c r="C2528" s="10"/>
      <c r="D2528" s="18" t="s">
        <v>1529</v>
      </c>
      <c r="E2528" s="10"/>
      <c r="F2528" s="10"/>
      <c r="G2528" s="10"/>
      <c r="H2528" s="10"/>
      <c r="I2528" s="10"/>
      <c r="J2528" s="10"/>
      <c r="K2528" s="10"/>
      <c r="L2528" s="10"/>
      <c r="M2528" s="10"/>
    </row>
    <row r="2529" spans="1:13" x14ac:dyDescent="0.25">
      <c r="A2529" s="10"/>
      <c r="B2529" s="10"/>
      <c r="C2529" s="9" t="s">
        <v>1530</v>
      </c>
      <c r="D2529" s="25"/>
      <c r="E2529" s="9" t="s">
        <v>16</v>
      </c>
      <c r="F2529" s="12">
        <v>1</v>
      </c>
      <c r="G2529" s="13">
        <v>0</v>
      </c>
      <c r="H2529" s="13">
        <v>0</v>
      </c>
      <c r="I2529" s="13">
        <v>0</v>
      </c>
      <c r="J2529" s="11">
        <f>OR(F2529&lt;&gt;0,G2529&lt;&gt;0,H2529&lt;&gt;0,I2529&lt;&gt;0)*(F2529 + (F2529 = 0))*(G2529 + (G2529 = 0))*(H2529 + (H2529 = 0))*(I2529 + (I2529 = 0))</f>
        <v>1</v>
      </c>
      <c r="K2529" s="10"/>
      <c r="L2529" s="10"/>
      <c r="M2529" s="10"/>
    </row>
    <row r="2530" spans="1:13" x14ac:dyDescent="0.25">
      <c r="A2530" s="10"/>
      <c r="B2530" s="10"/>
      <c r="C2530" s="10"/>
      <c r="D2530" s="25"/>
      <c r="E2530" s="10"/>
      <c r="F2530" s="10"/>
      <c r="G2530" s="10"/>
      <c r="H2530" s="10"/>
      <c r="I2530" s="10"/>
      <c r="J2530" s="14" t="s">
        <v>1531</v>
      </c>
      <c r="K2530" s="15">
        <f>J2529</f>
        <v>1</v>
      </c>
      <c r="L2530" s="13">
        <v>23.73</v>
      </c>
      <c r="M2530" s="15">
        <f>ROUND(K2530*L2530,2)</f>
        <v>23.73</v>
      </c>
    </row>
    <row r="2531" spans="1:13" ht="0.95" customHeight="1" x14ac:dyDescent="0.25">
      <c r="A2531" s="16"/>
      <c r="B2531" s="16"/>
      <c r="C2531" s="16"/>
      <c r="D2531" s="26"/>
      <c r="E2531" s="16"/>
      <c r="F2531" s="16"/>
      <c r="G2531" s="16"/>
      <c r="H2531" s="16"/>
      <c r="I2531" s="16"/>
      <c r="J2531" s="16"/>
      <c r="K2531" s="16"/>
      <c r="L2531" s="16"/>
      <c r="M2531" s="16"/>
    </row>
    <row r="2532" spans="1:13" x14ac:dyDescent="0.25">
      <c r="A2532" s="8" t="s">
        <v>1532</v>
      </c>
      <c r="B2532" s="9" t="s">
        <v>19</v>
      </c>
      <c r="C2532" s="9" t="s">
        <v>608</v>
      </c>
      <c r="D2532" s="18" t="s">
        <v>1533</v>
      </c>
      <c r="E2532" s="10"/>
      <c r="F2532" s="10"/>
      <c r="G2532" s="10"/>
      <c r="H2532" s="10"/>
      <c r="I2532" s="10"/>
      <c r="J2532" s="10"/>
      <c r="K2532" s="11">
        <f>K2535</f>
        <v>1</v>
      </c>
      <c r="L2532" s="11">
        <f>L2535</f>
        <v>37.450000000000003</v>
      </c>
      <c r="M2532" s="11">
        <f>M2535</f>
        <v>37.450000000000003</v>
      </c>
    </row>
    <row r="2533" spans="1:13" x14ac:dyDescent="0.25">
      <c r="A2533" s="10"/>
      <c r="B2533" s="10"/>
      <c r="C2533" s="10"/>
      <c r="D2533" s="18" t="s">
        <v>1534</v>
      </c>
      <c r="E2533" s="10"/>
      <c r="F2533" s="10"/>
      <c r="G2533" s="10"/>
      <c r="H2533" s="10"/>
      <c r="I2533" s="10"/>
      <c r="J2533" s="10"/>
      <c r="K2533" s="10"/>
      <c r="L2533" s="10"/>
      <c r="M2533" s="10"/>
    </row>
    <row r="2534" spans="1:13" x14ac:dyDescent="0.25">
      <c r="A2534" s="10"/>
      <c r="B2534" s="10"/>
      <c r="C2534" s="9" t="s">
        <v>1530</v>
      </c>
      <c r="D2534" s="25"/>
      <c r="E2534" s="9" t="s">
        <v>16</v>
      </c>
      <c r="F2534" s="12">
        <v>1</v>
      </c>
      <c r="G2534" s="13">
        <v>0</v>
      </c>
      <c r="H2534" s="13">
        <v>0</v>
      </c>
      <c r="I2534" s="13">
        <v>0</v>
      </c>
      <c r="J2534" s="11">
        <f>OR(F2534&lt;&gt;0,G2534&lt;&gt;0,H2534&lt;&gt;0,I2534&lt;&gt;0)*(F2534 + (F2534 = 0))*(G2534 + (G2534 = 0))*(H2534 + (H2534 = 0))*(I2534 + (I2534 = 0))</f>
        <v>1</v>
      </c>
      <c r="K2534" s="10"/>
      <c r="L2534" s="10"/>
      <c r="M2534" s="10"/>
    </row>
    <row r="2535" spans="1:13" x14ac:dyDescent="0.25">
      <c r="A2535" s="10"/>
      <c r="B2535" s="10"/>
      <c r="C2535" s="10"/>
      <c r="D2535" s="25"/>
      <c r="E2535" s="10"/>
      <c r="F2535" s="10"/>
      <c r="G2535" s="10"/>
      <c r="H2535" s="10"/>
      <c r="I2535" s="10"/>
      <c r="J2535" s="14" t="s">
        <v>1535</v>
      </c>
      <c r="K2535" s="15">
        <f>J2534</f>
        <v>1</v>
      </c>
      <c r="L2535" s="13">
        <v>37.450000000000003</v>
      </c>
      <c r="M2535" s="15">
        <f>ROUND(K2535*L2535,2)</f>
        <v>37.450000000000003</v>
      </c>
    </row>
    <row r="2536" spans="1:13" ht="0.95" customHeight="1" x14ac:dyDescent="0.25">
      <c r="A2536" s="16"/>
      <c r="B2536" s="16"/>
      <c r="C2536" s="16"/>
      <c r="D2536" s="26"/>
      <c r="E2536" s="16"/>
      <c r="F2536" s="16"/>
      <c r="G2536" s="16"/>
      <c r="H2536" s="16"/>
      <c r="I2536" s="16"/>
      <c r="J2536" s="16"/>
      <c r="K2536" s="16"/>
      <c r="L2536" s="16"/>
      <c r="M2536" s="16"/>
    </row>
    <row r="2537" spans="1:13" x14ac:dyDescent="0.25">
      <c r="A2537" s="8" t="s">
        <v>1536</v>
      </c>
      <c r="B2537" s="9" t="s">
        <v>19</v>
      </c>
      <c r="C2537" s="9" t="s">
        <v>608</v>
      </c>
      <c r="D2537" s="18" t="s">
        <v>1537</v>
      </c>
      <c r="E2537" s="10"/>
      <c r="F2537" s="10"/>
      <c r="G2537" s="10"/>
      <c r="H2537" s="10"/>
      <c r="I2537" s="10"/>
      <c r="J2537" s="10"/>
      <c r="K2537" s="11">
        <f>K2540</f>
        <v>6</v>
      </c>
      <c r="L2537" s="11">
        <f>L2540</f>
        <v>7.17</v>
      </c>
      <c r="M2537" s="11">
        <f>M2540</f>
        <v>43.02</v>
      </c>
    </row>
    <row r="2538" spans="1:13" ht="33.75" x14ac:dyDescent="0.25">
      <c r="A2538" s="10"/>
      <c r="B2538" s="10"/>
      <c r="C2538" s="10"/>
      <c r="D2538" s="18" t="s">
        <v>1538</v>
      </c>
      <c r="E2538" s="10"/>
      <c r="F2538" s="10"/>
      <c r="G2538" s="10"/>
      <c r="H2538" s="10"/>
      <c r="I2538" s="10"/>
      <c r="J2538" s="10"/>
      <c r="K2538" s="10"/>
      <c r="L2538" s="10"/>
      <c r="M2538" s="10"/>
    </row>
    <row r="2539" spans="1:13" x14ac:dyDescent="0.25">
      <c r="A2539" s="10"/>
      <c r="B2539" s="10"/>
      <c r="C2539" s="9" t="s">
        <v>1530</v>
      </c>
      <c r="D2539" s="25"/>
      <c r="E2539" s="9" t="s">
        <v>16</v>
      </c>
      <c r="F2539" s="12">
        <v>6</v>
      </c>
      <c r="G2539" s="13">
        <v>0</v>
      </c>
      <c r="H2539" s="13">
        <v>0</v>
      </c>
      <c r="I2539" s="13">
        <v>0</v>
      </c>
      <c r="J2539" s="11">
        <f>OR(F2539&lt;&gt;0,G2539&lt;&gt;0,H2539&lt;&gt;0,I2539&lt;&gt;0)*(F2539 + (F2539 = 0))*(G2539 + (G2539 = 0))*(H2539 + (H2539 = 0))*(I2539 + (I2539 = 0))</f>
        <v>6</v>
      </c>
      <c r="K2539" s="10"/>
      <c r="L2539" s="10"/>
      <c r="M2539" s="10"/>
    </row>
    <row r="2540" spans="1:13" x14ac:dyDescent="0.25">
      <c r="A2540" s="10"/>
      <c r="B2540" s="10"/>
      <c r="C2540" s="10"/>
      <c r="D2540" s="25"/>
      <c r="E2540" s="10"/>
      <c r="F2540" s="10"/>
      <c r="G2540" s="10"/>
      <c r="H2540" s="10"/>
      <c r="I2540" s="10"/>
      <c r="J2540" s="14" t="s">
        <v>1539</v>
      </c>
      <c r="K2540" s="15">
        <f>J2539</f>
        <v>6</v>
      </c>
      <c r="L2540" s="13">
        <v>7.17</v>
      </c>
      <c r="M2540" s="15">
        <f>ROUND(K2540*L2540,2)</f>
        <v>43.02</v>
      </c>
    </row>
    <row r="2541" spans="1:13" ht="0.95" customHeight="1" x14ac:dyDescent="0.25">
      <c r="A2541" s="16"/>
      <c r="B2541" s="16"/>
      <c r="C2541" s="16"/>
      <c r="D2541" s="26"/>
      <c r="E2541" s="16"/>
      <c r="F2541" s="16"/>
      <c r="G2541" s="16"/>
      <c r="H2541" s="16"/>
      <c r="I2541" s="16"/>
      <c r="J2541" s="16"/>
      <c r="K2541" s="16"/>
      <c r="L2541" s="16"/>
      <c r="M2541" s="16"/>
    </row>
    <row r="2542" spans="1:13" x14ac:dyDescent="0.25">
      <c r="A2542" s="8" t="s">
        <v>1540</v>
      </c>
      <c r="B2542" s="9" t="s">
        <v>19</v>
      </c>
      <c r="C2542" s="9" t="s">
        <v>608</v>
      </c>
      <c r="D2542" s="18" t="s">
        <v>1541</v>
      </c>
      <c r="E2542" s="10"/>
      <c r="F2542" s="10"/>
      <c r="G2542" s="10"/>
      <c r="H2542" s="10"/>
      <c r="I2542" s="10"/>
      <c r="J2542" s="10"/>
      <c r="K2542" s="11">
        <f>K2545</f>
        <v>4</v>
      </c>
      <c r="L2542" s="11">
        <f>L2545</f>
        <v>8.23</v>
      </c>
      <c r="M2542" s="11">
        <f>M2545</f>
        <v>32.92</v>
      </c>
    </row>
    <row r="2543" spans="1:13" ht="33.75" x14ac:dyDescent="0.25">
      <c r="A2543" s="10"/>
      <c r="B2543" s="10"/>
      <c r="C2543" s="10"/>
      <c r="D2543" s="18" t="s">
        <v>1542</v>
      </c>
      <c r="E2543" s="10"/>
      <c r="F2543" s="10"/>
      <c r="G2543" s="10"/>
      <c r="H2543" s="10"/>
      <c r="I2543" s="10"/>
      <c r="J2543" s="10"/>
      <c r="K2543" s="10"/>
      <c r="L2543" s="10"/>
      <c r="M2543" s="10"/>
    </row>
    <row r="2544" spans="1:13" x14ac:dyDescent="0.25">
      <c r="A2544" s="10"/>
      <c r="B2544" s="10"/>
      <c r="C2544" s="9" t="s">
        <v>1530</v>
      </c>
      <c r="D2544" s="25"/>
      <c r="E2544" s="9" t="s">
        <v>16</v>
      </c>
      <c r="F2544" s="12">
        <v>4</v>
      </c>
      <c r="G2544" s="13">
        <v>0</v>
      </c>
      <c r="H2544" s="13">
        <v>0</v>
      </c>
      <c r="I2544" s="13">
        <v>0</v>
      </c>
      <c r="J2544" s="11">
        <f>OR(F2544&lt;&gt;0,G2544&lt;&gt;0,H2544&lt;&gt;0,I2544&lt;&gt;0)*(F2544 + (F2544 = 0))*(G2544 + (G2544 = 0))*(H2544 + (H2544 = 0))*(I2544 + (I2544 = 0))</f>
        <v>4</v>
      </c>
      <c r="K2544" s="10"/>
      <c r="L2544" s="10"/>
      <c r="M2544" s="10"/>
    </row>
    <row r="2545" spans="1:13" x14ac:dyDescent="0.25">
      <c r="A2545" s="10"/>
      <c r="B2545" s="10"/>
      <c r="C2545" s="10"/>
      <c r="D2545" s="25"/>
      <c r="E2545" s="10"/>
      <c r="F2545" s="10"/>
      <c r="G2545" s="10"/>
      <c r="H2545" s="10"/>
      <c r="I2545" s="10"/>
      <c r="J2545" s="14" t="s">
        <v>1543</v>
      </c>
      <c r="K2545" s="15">
        <f>J2544</f>
        <v>4</v>
      </c>
      <c r="L2545" s="13">
        <v>8.23</v>
      </c>
      <c r="M2545" s="15">
        <f>ROUND(K2545*L2545,2)</f>
        <v>32.92</v>
      </c>
    </row>
    <row r="2546" spans="1:13" ht="0.95" customHeight="1" x14ac:dyDescent="0.25">
      <c r="A2546" s="16"/>
      <c r="B2546" s="16"/>
      <c r="C2546" s="16"/>
      <c r="D2546" s="26"/>
      <c r="E2546" s="16"/>
      <c r="F2546" s="16"/>
      <c r="G2546" s="16"/>
      <c r="H2546" s="16"/>
      <c r="I2546" s="16"/>
      <c r="J2546" s="16"/>
      <c r="K2546" s="16"/>
      <c r="L2546" s="16"/>
      <c r="M2546" s="16"/>
    </row>
    <row r="2547" spans="1:13" x14ac:dyDescent="0.25">
      <c r="A2547" s="8" t="s">
        <v>1544</v>
      </c>
      <c r="B2547" s="9" t="s">
        <v>19</v>
      </c>
      <c r="C2547" s="9" t="s">
        <v>608</v>
      </c>
      <c r="D2547" s="18" t="s">
        <v>1545</v>
      </c>
      <c r="E2547" s="10"/>
      <c r="F2547" s="10"/>
      <c r="G2547" s="10"/>
      <c r="H2547" s="10"/>
      <c r="I2547" s="10"/>
      <c r="J2547" s="10"/>
      <c r="K2547" s="11">
        <f>K2550</f>
        <v>4</v>
      </c>
      <c r="L2547" s="11">
        <f>L2550</f>
        <v>8.23</v>
      </c>
      <c r="M2547" s="11">
        <f>M2550</f>
        <v>32.92</v>
      </c>
    </row>
    <row r="2548" spans="1:13" ht="33.75" x14ac:dyDescent="0.25">
      <c r="A2548" s="10"/>
      <c r="B2548" s="10"/>
      <c r="C2548" s="10"/>
      <c r="D2548" s="18" t="s">
        <v>1546</v>
      </c>
      <c r="E2548" s="10"/>
      <c r="F2548" s="10"/>
      <c r="G2548" s="10"/>
      <c r="H2548" s="10"/>
      <c r="I2548" s="10"/>
      <c r="J2548" s="10"/>
      <c r="K2548" s="10"/>
      <c r="L2548" s="10"/>
      <c r="M2548" s="10"/>
    </row>
    <row r="2549" spans="1:13" x14ac:dyDescent="0.25">
      <c r="A2549" s="10"/>
      <c r="B2549" s="10"/>
      <c r="C2549" s="9" t="s">
        <v>1530</v>
      </c>
      <c r="D2549" s="25"/>
      <c r="E2549" s="9" t="s">
        <v>16</v>
      </c>
      <c r="F2549" s="12">
        <v>4</v>
      </c>
      <c r="G2549" s="13">
        <v>0</v>
      </c>
      <c r="H2549" s="13">
        <v>0</v>
      </c>
      <c r="I2549" s="13">
        <v>0</v>
      </c>
      <c r="J2549" s="11">
        <f>OR(F2549&lt;&gt;0,G2549&lt;&gt;0,H2549&lt;&gt;0,I2549&lt;&gt;0)*(F2549 + (F2549 = 0))*(G2549 + (G2549 = 0))*(H2549 + (H2549 = 0))*(I2549 + (I2549 = 0))</f>
        <v>4</v>
      </c>
      <c r="K2549" s="10"/>
      <c r="L2549" s="10"/>
      <c r="M2549" s="10"/>
    </row>
    <row r="2550" spans="1:13" x14ac:dyDescent="0.25">
      <c r="A2550" s="10"/>
      <c r="B2550" s="10"/>
      <c r="C2550" s="10"/>
      <c r="D2550" s="25"/>
      <c r="E2550" s="10"/>
      <c r="F2550" s="10"/>
      <c r="G2550" s="10"/>
      <c r="H2550" s="10"/>
      <c r="I2550" s="10"/>
      <c r="J2550" s="14" t="s">
        <v>1547</v>
      </c>
      <c r="K2550" s="15">
        <f>J2549</f>
        <v>4</v>
      </c>
      <c r="L2550" s="13">
        <v>8.23</v>
      </c>
      <c r="M2550" s="15">
        <f>ROUND(K2550*L2550,2)</f>
        <v>32.92</v>
      </c>
    </row>
    <row r="2551" spans="1:13" ht="0.95" customHeight="1" x14ac:dyDescent="0.25">
      <c r="A2551" s="16"/>
      <c r="B2551" s="16"/>
      <c r="C2551" s="16"/>
      <c r="D2551" s="26"/>
      <c r="E2551" s="16"/>
      <c r="F2551" s="16"/>
      <c r="G2551" s="16"/>
      <c r="H2551" s="16"/>
      <c r="I2551" s="16"/>
      <c r="J2551" s="16"/>
      <c r="K2551" s="16"/>
      <c r="L2551" s="16"/>
      <c r="M2551" s="16"/>
    </row>
    <row r="2552" spans="1:13" x14ac:dyDescent="0.25">
      <c r="A2552" s="8" t="s">
        <v>1548</v>
      </c>
      <c r="B2552" s="9" t="s">
        <v>19</v>
      </c>
      <c r="C2552" s="9" t="s">
        <v>104</v>
      </c>
      <c r="D2552" s="18" t="s">
        <v>1549</v>
      </c>
      <c r="E2552" s="10"/>
      <c r="F2552" s="10"/>
      <c r="G2552" s="10"/>
      <c r="H2552" s="10"/>
      <c r="I2552" s="10"/>
      <c r="J2552" s="10"/>
      <c r="K2552" s="11">
        <f>K2555</f>
        <v>75</v>
      </c>
      <c r="L2552" s="11">
        <f>L2555</f>
        <v>1.83</v>
      </c>
      <c r="M2552" s="11">
        <f>M2555</f>
        <v>137.25</v>
      </c>
    </row>
    <row r="2553" spans="1:13" ht="33.75" x14ac:dyDescent="0.25">
      <c r="A2553" s="10"/>
      <c r="B2553" s="10"/>
      <c r="C2553" s="10"/>
      <c r="D2553" s="18" t="s">
        <v>1550</v>
      </c>
      <c r="E2553" s="10"/>
      <c r="F2553" s="10"/>
      <c r="G2553" s="10"/>
      <c r="H2553" s="10"/>
      <c r="I2553" s="10"/>
      <c r="J2553" s="10"/>
      <c r="K2553" s="10"/>
      <c r="L2553" s="10"/>
      <c r="M2553" s="10"/>
    </row>
    <row r="2554" spans="1:13" x14ac:dyDescent="0.25">
      <c r="A2554" s="10"/>
      <c r="B2554" s="10"/>
      <c r="C2554" s="9" t="s">
        <v>1530</v>
      </c>
      <c r="D2554" s="25"/>
      <c r="E2554" s="9" t="s">
        <v>16</v>
      </c>
      <c r="F2554" s="12">
        <v>1</v>
      </c>
      <c r="G2554" s="13">
        <v>75</v>
      </c>
      <c r="H2554" s="13">
        <v>0</v>
      </c>
      <c r="I2554" s="13">
        <v>0</v>
      </c>
      <c r="J2554" s="11">
        <f>OR(F2554&lt;&gt;0,G2554&lt;&gt;0,H2554&lt;&gt;0,I2554&lt;&gt;0)*(F2554 + (F2554 = 0))*(G2554 + (G2554 = 0))*(H2554 + (H2554 = 0))*(I2554 + (I2554 = 0))</f>
        <v>75</v>
      </c>
      <c r="K2554" s="10"/>
      <c r="L2554" s="10"/>
      <c r="M2554" s="10"/>
    </row>
    <row r="2555" spans="1:13" x14ac:dyDescent="0.25">
      <c r="A2555" s="10"/>
      <c r="B2555" s="10"/>
      <c r="C2555" s="10"/>
      <c r="D2555" s="25"/>
      <c r="E2555" s="10"/>
      <c r="F2555" s="10"/>
      <c r="G2555" s="10"/>
      <c r="H2555" s="10"/>
      <c r="I2555" s="10"/>
      <c r="J2555" s="14" t="s">
        <v>1551</v>
      </c>
      <c r="K2555" s="15">
        <f>J2554</f>
        <v>75</v>
      </c>
      <c r="L2555" s="13">
        <v>1.83</v>
      </c>
      <c r="M2555" s="15">
        <f>ROUND(K2555*L2555,2)</f>
        <v>137.25</v>
      </c>
    </row>
    <row r="2556" spans="1:13" ht="0.95" customHeight="1" x14ac:dyDescent="0.25">
      <c r="A2556" s="16"/>
      <c r="B2556" s="16"/>
      <c r="C2556" s="16"/>
      <c r="D2556" s="26"/>
      <c r="E2556" s="16"/>
      <c r="F2556" s="16"/>
      <c r="G2556" s="16"/>
      <c r="H2556" s="16"/>
      <c r="I2556" s="16"/>
      <c r="J2556" s="16"/>
      <c r="K2556" s="16"/>
      <c r="L2556" s="16"/>
      <c r="M2556" s="16"/>
    </row>
    <row r="2557" spans="1:13" x14ac:dyDescent="0.25">
      <c r="A2557" s="8" t="s">
        <v>1552</v>
      </c>
      <c r="B2557" s="9" t="s">
        <v>19</v>
      </c>
      <c r="C2557" s="9" t="s">
        <v>608</v>
      </c>
      <c r="D2557" s="18" t="s">
        <v>1553</v>
      </c>
      <c r="E2557" s="10"/>
      <c r="F2557" s="10"/>
      <c r="G2557" s="10"/>
      <c r="H2557" s="10"/>
      <c r="I2557" s="10"/>
      <c r="J2557" s="10"/>
      <c r="K2557" s="11">
        <f>K2560</f>
        <v>35</v>
      </c>
      <c r="L2557" s="11">
        <f>L2560</f>
        <v>2.17</v>
      </c>
      <c r="M2557" s="11">
        <f>M2560</f>
        <v>75.95</v>
      </c>
    </row>
    <row r="2558" spans="1:13" ht="22.5" x14ac:dyDescent="0.25">
      <c r="A2558" s="10"/>
      <c r="B2558" s="10"/>
      <c r="C2558" s="10"/>
      <c r="D2558" s="18" t="s">
        <v>1554</v>
      </c>
      <c r="E2558" s="10"/>
      <c r="F2558" s="10"/>
      <c r="G2558" s="10"/>
      <c r="H2558" s="10"/>
      <c r="I2558" s="10"/>
      <c r="J2558" s="10"/>
      <c r="K2558" s="10"/>
      <c r="L2558" s="10"/>
      <c r="M2558" s="10"/>
    </row>
    <row r="2559" spans="1:13" x14ac:dyDescent="0.25">
      <c r="A2559" s="10"/>
      <c r="B2559" s="10"/>
      <c r="C2559" s="9" t="s">
        <v>1530</v>
      </c>
      <c r="D2559" s="25"/>
      <c r="E2559" s="9" t="s">
        <v>16</v>
      </c>
      <c r="F2559" s="12">
        <v>35</v>
      </c>
      <c r="G2559" s="13">
        <v>0</v>
      </c>
      <c r="H2559" s="13">
        <v>0</v>
      </c>
      <c r="I2559" s="13">
        <v>0</v>
      </c>
      <c r="J2559" s="11">
        <f>OR(F2559&lt;&gt;0,G2559&lt;&gt;0,H2559&lt;&gt;0,I2559&lt;&gt;0)*(F2559 + (F2559 = 0))*(G2559 + (G2559 = 0))*(H2559 + (H2559 = 0))*(I2559 + (I2559 = 0))</f>
        <v>35</v>
      </c>
      <c r="K2559" s="10"/>
      <c r="L2559" s="10"/>
      <c r="M2559" s="10"/>
    </row>
    <row r="2560" spans="1:13" x14ac:dyDescent="0.25">
      <c r="A2560" s="10"/>
      <c r="B2560" s="10"/>
      <c r="C2560" s="10"/>
      <c r="D2560" s="25"/>
      <c r="E2560" s="10"/>
      <c r="F2560" s="10"/>
      <c r="G2560" s="10"/>
      <c r="H2560" s="10"/>
      <c r="I2560" s="10"/>
      <c r="J2560" s="14" t="s">
        <v>1555</v>
      </c>
      <c r="K2560" s="15">
        <f>J2559</f>
        <v>35</v>
      </c>
      <c r="L2560" s="13">
        <v>2.17</v>
      </c>
      <c r="M2560" s="15">
        <f>ROUND(K2560*L2560,2)</f>
        <v>75.95</v>
      </c>
    </row>
    <row r="2561" spans="1:13" ht="0.95" customHeight="1" x14ac:dyDescent="0.25">
      <c r="A2561" s="16"/>
      <c r="B2561" s="16"/>
      <c r="C2561" s="16"/>
      <c r="D2561" s="26"/>
      <c r="E2561" s="16"/>
      <c r="F2561" s="16"/>
      <c r="G2561" s="16"/>
      <c r="H2561" s="16"/>
      <c r="I2561" s="16"/>
      <c r="J2561" s="16"/>
      <c r="K2561" s="16"/>
      <c r="L2561" s="16"/>
      <c r="M2561" s="16"/>
    </row>
    <row r="2562" spans="1:13" x14ac:dyDescent="0.25">
      <c r="A2562" s="8" t="s">
        <v>1556</v>
      </c>
      <c r="B2562" s="9" t="s">
        <v>19</v>
      </c>
      <c r="C2562" s="9" t="s">
        <v>608</v>
      </c>
      <c r="D2562" s="18" t="s">
        <v>1557</v>
      </c>
      <c r="E2562" s="10"/>
      <c r="F2562" s="10"/>
      <c r="G2562" s="10"/>
      <c r="H2562" s="10"/>
      <c r="I2562" s="10"/>
      <c r="J2562" s="10"/>
      <c r="K2562" s="11">
        <f>K2565</f>
        <v>5</v>
      </c>
      <c r="L2562" s="11">
        <f>L2565</f>
        <v>13.05</v>
      </c>
      <c r="M2562" s="11">
        <f>M2565</f>
        <v>65.25</v>
      </c>
    </row>
    <row r="2563" spans="1:13" ht="22.5" x14ac:dyDescent="0.25">
      <c r="A2563" s="10"/>
      <c r="B2563" s="10"/>
      <c r="C2563" s="10"/>
      <c r="D2563" s="18" t="s">
        <v>1558</v>
      </c>
      <c r="E2563" s="10"/>
      <c r="F2563" s="10"/>
      <c r="G2563" s="10"/>
      <c r="H2563" s="10"/>
      <c r="I2563" s="10"/>
      <c r="J2563" s="10"/>
      <c r="K2563" s="10"/>
      <c r="L2563" s="10"/>
      <c r="M2563" s="10"/>
    </row>
    <row r="2564" spans="1:13" x14ac:dyDescent="0.25">
      <c r="A2564" s="10"/>
      <c r="B2564" s="10"/>
      <c r="C2564" s="9" t="s">
        <v>1530</v>
      </c>
      <c r="D2564" s="25"/>
      <c r="E2564" s="9" t="s">
        <v>16</v>
      </c>
      <c r="F2564" s="12">
        <v>5</v>
      </c>
      <c r="G2564" s="13">
        <v>0</v>
      </c>
      <c r="H2564" s="13">
        <v>0</v>
      </c>
      <c r="I2564" s="13">
        <v>0</v>
      </c>
      <c r="J2564" s="11">
        <f>OR(F2564&lt;&gt;0,G2564&lt;&gt;0,H2564&lt;&gt;0,I2564&lt;&gt;0)*(F2564 + (F2564 = 0))*(G2564 + (G2564 = 0))*(H2564 + (H2564 = 0))*(I2564 + (I2564 = 0))</f>
        <v>5</v>
      </c>
      <c r="K2564" s="10"/>
      <c r="L2564" s="10"/>
      <c r="M2564" s="10"/>
    </row>
    <row r="2565" spans="1:13" x14ac:dyDescent="0.25">
      <c r="A2565" s="10"/>
      <c r="B2565" s="10"/>
      <c r="C2565" s="10"/>
      <c r="D2565" s="25"/>
      <c r="E2565" s="10"/>
      <c r="F2565" s="10"/>
      <c r="G2565" s="10"/>
      <c r="H2565" s="10"/>
      <c r="I2565" s="10"/>
      <c r="J2565" s="14" t="s">
        <v>1559</v>
      </c>
      <c r="K2565" s="15">
        <f>J2564</f>
        <v>5</v>
      </c>
      <c r="L2565" s="13">
        <v>13.05</v>
      </c>
      <c r="M2565" s="15">
        <f>ROUND(K2565*L2565,2)</f>
        <v>65.25</v>
      </c>
    </row>
    <row r="2566" spans="1:13" ht="0.95" customHeight="1" x14ac:dyDescent="0.25">
      <c r="A2566" s="16"/>
      <c r="B2566" s="16"/>
      <c r="C2566" s="16"/>
      <c r="D2566" s="26"/>
      <c r="E2566" s="16"/>
      <c r="F2566" s="16"/>
      <c r="G2566" s="16"/>
      <c r="H2566" s="16"/>
      <c r="I2566" s="16"/>
      <c r="J2566" s="16"/>
      <c r="K2566" s="16"/>
      <c r="L2566" s="16"/>
      <c r="M2566" s="16"/>
    </row>
    <row r="2567" spans="1:13" x14ac:dyDescent="0.25">
      <c r="A2567" s="8" t="s">
        <v>1560</v>
      </c>
      <c r="B2567" s="9" t="s">
        <v>19</v>
      </c>
      <c r="C2567" s="9" t="s">
        <v>608</v>
      </c>
      <c r="D2567" s="18" t="s">
        <v>1561</v>
      </c>
      <c r="E2567" s="10"/>
      <c r="F2567" s="10"/>
      <c r="G2567" s="10"/>
      <c r="H2567" s="10"/>
      <c r="I2567" s="10"/>
      <c r="J2567" s="10"/>
      <c r="K2567" s="11">
        <f>K2570</f>
        <v>15</v>
      </c>
      <c r="L2567" s="11">
        <f>L2570</f>
        <v>1.67</v>
      </c>
      <c r="M2567" s="11">
        <f>M2570</f>
        <v>25.05</v>
      </c>
    </row>
    <row r="2568" spans="1:13" ht="22.5" x14ac:dyDescent="0.25">
      <c r="A2568" s="10"/>
      <c r="B2568" s="10"/>
      <c r="C2568" s="10"/>
      <c r="D2568" s="18" t="s">
        <v>1562</v>
      </c>
      <c r="E2568" s="10"/>
      <c r="F2568" s="10"/>
      <c r="G2568" s="10"/>
      <c r="H2568" s="10"/>
      <c r="I2568" s="10"/>
      <c r="J2568" s="10"/>
      <c r="K2568" s="10"/>
      <c r="L2568" s="10"/>
      <c r="M2568" s="10"/>
    </row>
    <row r="2569" spans="1:13" x14ac:dyDescent="0.25">
      <c r="A2569" s="10"/>
      <c r="B2569" s="10"/>
      <c r="C2569" s="9" t="s">
        <v>1530</v>
      </c>
      <c r="D2569" s="25"/>
      <c r="E2569" s="9" t="s">
        <v>16</v>
      </c>
      <c r="F2569" s="12">
        <v>15</v>
      </c>
      <c r="G2569" s="13">
        <v>0</v>
      </c>
      <c r="H2569" s="13">
        <v>0</v>
      </c>
      <c r="I2569" s="13">
        <v>0</v>
      </c>
      <c r="J2569" s="11">
        <f>OR(F2569&lt;&gt;0,G2569&lt;&gt;0,H2569&lt;&gt;0,I2569&lt;&gt;0)*(F2569 + (F2569 = 0))*(G2569 + (G2569 = 0))*(H2569 + (H2569 = 0))*(I2569 + (I2569 = 0))</f>
        <v>15</v>
      </c>
      <c r="K2569" s="10"/>
      <c r="L2569" s="10"/>
      <c r="M2569" s="10"/>
    </row>
    <row r="2570" spans="1:13" x14ac:dyDescent="0.25">
      <c r="A2570" s="10"/>
      <c r="B2570" s="10"/>
      <c r="C2570" s="10"/>
      <c r="D2570" s="25"/>
      <c r="E2570" s="10"/>
      <c r="F2570" s="10"/>
      <c r="G2570" s="10"/>
      <c r="H2570" s="10"/>
      <c r="I2570" s="10"/>
      <c r="J2570" s="14" t="s">
        <v>1563</v>
      </c>
      <c r="K2570" s="15">
        <f>J2569</f>
        <v>15</v>
      </c>
      <c r="L2570" s="13">
        <v>1.67</v>
      </c>
      <c r="M2570" s="15">
        <f>ROUND(K2570*L2570,2)</f>
        <v>25.05</v>
      </c>
    </row>
    <row r="2571" spans="1:13" ht="0.95" customHeight="1" x14ac:dyDescent="0.25">
      <c r="A2571" s="16"/>
      <c r="B2571" s="16"/>
      <c r="C2571" s="16"/>
      <c r="D2571" s="26"/>
      <c r="E2571" s="16"/>
      <c r="F2571" s="16"/>
      <c r="G2571" s="16"/>
      <c r="H2571" s="16"/>
      <c r="I2571" s="16"/>
      <c r="J2571" s="16"/>
      <c r="K2571" s="16"/>
      <c r="L2571" s="16"/>
      <c r="M2571" s="16"/>
    </row>
    <row r="2572" spans="1:13" x14ac:dyDescent="0.25">
      <c r="A2572" s="8" t="s">
        <v>1564</v>
      </c>
      <c r="B2572" s="9" t="s">
        <v>19</v>
      </c>
      <c r="C2572" s="9" t="s">
        <v>608</v>
      </c>
      <c r="D2572" s="18" t="s">
        <v>1565</v>
      </c>
      <c r="E2572" s="10"/>
      <c r="F2572" s="10"/>
      <c r="G2572" s="10"/>
      <c r="H2572" s="10"/>
      <c r="I2572" s="10"/>
      <c r="J2572" s="10"/>
      <c r="K2572" s="11">
        <f>K2575</f>
        <v>15</v>
      </c>
      <c r="L2572" s="11">
        <f>L2575</f>
        <v>7.9</v>
      </c>
      <c r="M2572" s="11">
        <f>M2575</f>
        <v>118.5</v>
      </c>
    </row>
    <row r="2573" spans="1:13" x14ac:dyDescent="0.25">
      <c r="A2573" s="10"/>
      <c r="B2573" s="10"/>
      <c r="C2573" s="10"/>
      <c r="D2573" s="18" t="s">
        <v>1566</v>
      </c>
      <c r="E2573" s="10"/>
      <c r="F2573" s="10"/>
      <c r="G2573" s="10"/>
      <c r="H2573" s="10"/>
      <c r="I2573" s="10"/>
      <c r="J2573" s="10"/>
      <c r="K2573" s="10"/>
      <c r="L2573" s="10"/>
      <c r="M2573" s="10"/>
    </row>
    <row r="2574" spans="1:13" x14ac:dyDescent="0.25">
      <c r="A2574" s="10"/>
      <c r="B2574" s="10"/>
      <c r="C2574" s="9" t="s">
        <v>1530</v>
      </c>
      <c r="D2574" s="25"/>
      <c r="E2574" s="9" t="s">
        <v>16</v>
      </c>
      <c r="F2574" s="12">
        <v>15</v>
      </c>
      <c r="G2574" s="13">
        <v>0</v>
      </c>
      <c r="H2574" s="13">
        <v>0</v>
      </c>
      <c r="I2574" s="13">
        <v>0</v>
      </c>
      <c r="J2574" s="11">
        <f>OR(F2574&lt;&gt;0,G2574&lt;&gt;0,H2574&lt;&gt;0,I2574&lt;&gt;0)*(F2574 + (F2574 = 0))*(G2574 + (G2574 = 0))*(H2574 + (H2574 = 0))*(I2574 + (I2574 = 0))</f>
        <v>15</v>
      </c>
      <c r="K2574" s="10"/>
      <c r="L2574" s="10"/>
      <c r="M2574" s="10"/>
    </row>
    <row r="2575" spans="1:13" x14ac:dyDescent="0.25">
      <c r="A2575" s="10"/>
      <c r="B2575" s="10"/>
      <c r="C2575" s="10"/>
      <c r="D2575" s="25"/>
      <c r="E2575" s="10"/>
      <c r="F2575" s="10"/>
      <c r="G2575" s="10"/>
      <c r="H2575" s="10"/>
      <c r="I2575" s="10"/>
      <c r="J2575" s="14" t="s">
        <v>1567</v>
      </c>
      <c r="K2575" s="15">
        <f>J2574</f>
        <v>15</v>
      </c>
      <c r="L2575" s="13">
        <v>7.9</v>
      </c>
      <c r="M2575" s="15">
        <f>ROUND(K2575*L2575,2)</f>
        <v>118.5</v>
      </c>
    </row>
    <row r="2576" spans="1:13" ht="0.95" customHeight="1" x14ac:dyDescent="0.25">
      <c r="A2576" s="16"/>
      <c r="B2576" s="16"/>
      <c r="C2576" s="16"/>
      <c r="D2576" s="26"/>
      <c r="E2576" s="16"/>
      <c r="F2576" s="16"/>
      <c r="G2576" s="16"/>
      <c r="H2576" s="16"/>
      <c r="I2576" s="16"/>
      <c r="J2576" s="16"/>
      <c r="K2576" s="16"/>
      <c r="L2576" s="16"/>
      <c r="M2576" s="16"/>
    </row>
    <row r="2577" spans="1:13" x14ac:dyDescent="0.25">
      <c r="A2577" s="8" t="s">
        <v>1568</v>
      </c>
      <c r="B2577" s="9" t="s">
        <v>19</v>
      </c>
      <c r="C2577" s="9" t="s">
        <v>608</v>
      </c>
      <c r="D2577" s="18" t="s">
        <v>1569</v>
      </c>
      <c r="E2577" s="10"/>
      <c r="F2577" s="10"/>
      <c r="G2577" s="10"/>
      <c r="H2577" s="10"/>
      <c r="I2577" s="10"/>
      <c r="J2577" s="10"/>
      <c r="K2577" s="11">
        <f>K2580</f>
        <v>125</v>
      </c>
      <c r="L2577" s="11">
        <f>L2580</f>
        <v>2.56</v>
      </c>
      <c r="M2577" s="11">
        <f>M2580</f>
        <v>320</v>
      </c>
    </row>
    <row r="2578" spans="1:13" ht="22.5" x14ac:dyDescent="0.25">
      <c r="A2578" s="10"/>
      <c r="B2578" s="10"/>
      <c r="C2578" s="10"/>
      <c r="D2578" s="18" t="s">
        <v>1570</v>
      </c>
      <c r="E2578" s="10"/>
      <c r="F2578" s="10"/>
      <c r="G2578" s="10"/>
      <c r="H2578" s="10"/>
      <c r="I2578" s="10"/>
      <c r="J2578" s="10"/>
      <c r="K2578" s="10"/>
      <c r="L2578" s="10"/>
      <c r="M2578" s="10"/>
    </row>
    <row r="2579" spans="1:13" x14ac:dyDescent="0.25">
      <c r="A2579" s="10"/>
      <c r="B2579" s="10"/>
      <c r="C2579" s="9" t="s">
        <v>1530</v>
      </c>
      <c r="D2579" s="25"/>
      <c r="E2579" s="9" t="s">
        <v>16</v>
      </c>
      <c r="F2579" s="12">
        <v>125</v>
      </c>
      <c r="G2579" s="13">
        <v>0</v>
      </c>
      <c r="H2579" s="13">
        <v>0</v>
      </c>
      <c r="I2579" s="13">
        <v>0</v>
      </c>
      <c r="J2579" s="11">
        <f>OR(F2579&lt;&gt;0,G2579&lt;&gt;0,H2579&lt;&gt;0,I2579&lt;&gt;0)*(F2579 + (F2579 = 0))*(G2579 + (G2579 = 0))*(H2579 + (H2579 = 0))*(I2579 + (I2579 = 0))</f>
        <v>125</v>
      </c>
      <c r="K2579" s="10"/>
      <c r="L2579" s="10"/>
      <c r="M2579" s="10"/>
    </row>
    <row r="2580" spans="1:13" x14ac:dyDescent="0.25">
      <c r="A2580" s="10"/>
      <c r="B2580" s="10"/>
      <c r="C2580" s="10"/>
      <c r="D2580" s="25"/>
      <c r="E2580" s="10"/>
      <c r="F2580" s="10"/>
      <c r="G2580" s="10"/>
      <c r="H2580" s="10"/>
      <c r="I2580" s="10"/>
      <c r="J2580" s="14" t="s">
        <v>1571</v>
      </c>
      <c r="K2580" s="15">
        <f>J2579</f>
        <v>125</v>
      </c>
      <c r="L2580" s="13">
        <v>2.56</v>
      </c>
      <c r="M2580" s="15">
        <f>ROUND(K2580*L2580,2)</f>
        <v>320</v>
      </c>
    </row>
    <row r="2581" spans="1:13" ht="0.95" customHeight="1" x14ac:dyDescent="0.25">
      <c r="A2581" s="16"/>
      <c r="B2581" s="16"/>
      <c r="C2581" s="16"/>
      <c r="D2581" s="26"/>
      <c r="E2581" s="16"/>
      <c r="F2581" s="16"/>
      <c r="G2581" s="16"/>
      <c r="H2581" s="16"/>
      <c r="I2581" s="16"/>
      <c r="J2581" s="16"/>
      <c r="K2581" s="16"/>
      <c r="L2581" s="16"/>
      <c r="M2581" s="16"/>
    </row>
    <row r="2582" spans="1:13" x14ac:dyDescent="0.25">
      <c r="A2582" s="8" t="s">
        <v>1572</v>
      </c>
      <c r="B2582" s="9" t="s">
        <v>19</v>
      </c>
      <c r="C2582" s="9" t="s">
        <v>608</v>
      </c>
      <c r="D2582" s="18" t="s">
        <v>1573</v>
      </c>
      <c r="E2582" s="10"/>
      <c r="F2582" s="10"/>
      <c r="G2582" s="10"/>
      <c r="H2582" s="10"/>
      <c r="I2582" s="10"/>
      <c r="J2582" s="10"/>
      <c r="K2582" s="11">
        <f>K2585</f>
        <v>30</v>
      </c>
      <c r="L2582" s="11">
        <f>L2585</f>
        <v>16.899999999999999</v>
      </c>
      <c r="M2582" s="11">
        <f>M2585</f>
        <v>507</v>
      </c>
    </row>
    <row r="2583" spans="1:13" x14ac:dyDescent="0.25">
      <c r="A2583" s="10"/>
      <c r="B2583" s="10"/>
      <c r="C2583" s="10"/>
      <c r="D2583" s="18" t="s">
        <v>1574</v>
      </c>
      <c r="E2583" s="10"/>
      <c r="F2583" s="10"/>
      <c r="G2583" s="10"/>
      <c r="H2583" s="10"/>
      <c r="I2583" s="10"/>
      <c r="J2583" s="10"/>
      <c r="K2583" s="10"/>
      <c r="L2583" s="10"/>
      <c r="M2583" s="10"/>
    </row>
    <row r="2584" spans="1:13" x14ac:dyDescent="0.25">
      <c r="A2584" s="10"/>
      <c r="B2584" s="10"/>
      <c r="C2584" s="9" t="s">
        <v>1530</v>
      </c>
      <c r="D2584" s="25"/>
      <c r="E2584" s="9" t="s">
        <v>16</v>
      </c>
      <c r="F2584" s="12">
        <v>30</v>
      </c>
      <c r="G2584" s="13">
        <v>0</v>
      </c>
      <c r="H2584" s="13">
        <v>0</v>
      </c>
      <c r="I2584" s="13">
        <v>0</v>
      </c>
      <c r="J2584" s="11">
        <f>OR(F2584&lt;&gt;0,G2584&lt;&gt;0,H2584&lt;&gt;0,I2584&lt;&gt;0)*(F2584 + (F2584 = 0))*(G2584 + (G2584 = 0))*(H2584 + (H2584 = 0))*(I2584 + (I2584 = 0))</f>
        <v>30</v>
      </c>
      <c r="K2584" s="10"/>
      <c r="L2584" s="10"/>
      <c r="M2584" s="10"/>
    </row>
    <row r="2585" spans="1:13" x14ac:dyDescent="0.25">
      <c r="A2585" s="10"/>
      <c r="B2585" s="10"/>
      <c r="C2585" s="10"/>
      <c r="D2585" s="25"/>
      <c r="E2585" s="10"/>
      <c r="F2585" s="10"/>
      <c r="G2585" s="10"/>
      <c r="H2585" s="10"/>
      <c r="I2585" s="10"/>
      <c r="J2585" s="14" t="s">
        <v>1575</v>
      </c>
      <c r="K2585" s="15">
        <f>J2584</f>
        <v>30</v>
      </c>
      <c r="L2585" s="13">
        <v>16.899999999999999</v>
      </c>
      <c r="M2585" s="15">
        <f>ROUND(K2585*L2585,2)</f>
        <v>507</v>
      </c>
    </row>
    <row r="2586" spans="1:13" ht="0.95" customHeight="1" x14ac:dyDescent="0.25">
      <c r="A2586" s="16"/>
      <c r="B2586" s="16"/>
      <c r="C2586" s="16"/>
      <c r="D2586" s="26"/>
      <c r="E2586" s="16"/>
      <c r="F2586" s="16"/>
      <c r="G2586" s="16"/>
      <c r="H2586" s="16"/>
      <c r="I2586" s="16"/>
      <c r="J2586" s="16"/>
      <c r="K2586" s="16"/>
      <c r="L2586" s="16"/>
      <c r="M2586" s="16"/>
    </row>
    <row r="2587" spans="1:13" x14ac:dyDescent="0.25">
      <c r="A2587" s="8" t="s">
        <v>1576</v>
      </c>
      <c r="B2587" s="9" t="s">
        <v>19</v>
      </c>
      <c r="C2587" s="9" t="s">
        <v>608</v>
      </c>
      <c r="D2587" s="18" t="s">
        <v>1577</v>
      </c>
      <c r="E2587" s="10"/>
      <c r="F2587" s="10"/>
      <c r="G2587" s="10"/>
      <c r="H2587" s="10"/>
      <c r="I2587" s="10"/>
      <c r="J2587" s="10"/>
      <c r="K2587" s="11">
        <f>K2590</f>
        <v>6</v>
      </c>
      <c r="L2587" s="11">
        <f>L2590</f>
        <v>51.36</v>
      </c>
      <c r="M2587" s="11">
        <f>M2590</f>
        <v>308.16000000000003</v>
      </c>
    </row>
    <row r="2588" spans="1:13" ht="22.5" x14ac:dyDescent="0.25">
      <c r="A2588" s="10"/>
      <c r="B2588" s="10"/>
      <c r="C2588" s="10"/>
      <c r="D2588" s="18" t="s">
        <v>1578</v>
      </c>
      <c r="E2588" s="10"/>
      <c r="F2588" s="10"/>
      <c r="G2588" s="10"/>
      <c r="H2588" s="10"/>
      <c r="I2588" s="10"/>
      <c r="J2588" s="10"/>
      <c r="K2588" s="10"/>
      <c r="L2588" s="10"/>
      <c r="M2588" s="10"/>
    </row>
    <row r="2589" spans="1:13" x14ac:dyDescent="0.25">
      <c r="A2589" s="10"/>
      <c r="B2589" s="10"/>
      <c r="C2589" s="9" t="s">
        <v>1530</v>
      </c>
      <c r="D2589" s="25"/>
      <c r="E2589" s="9" t="s">
        <v>16</v>
      </c>
      <c r="F2589" s="12">
        <v>6</v>
      </c>
      <c r="G2589" s="13">
        <v>0</v>
      </c>
      <c r="H2589" s="13">
        <v>0</v>
      </c>
      <c r="I2589" s="13">
        <v>0</v>
      </c>
      <c r="J2589" s="11">
        <f>OR(F2589&lt;&gt;0,G2589&lt;&gt;0,H2589&lt;&gt;0,I2589&lt;&gt;0)*(F2589 + (F2589 = 0))*(G2589 + (G2589 = 0))*(H2589 + (H2589 = 0))*(I2589 + (I2589 = 0))</f>
        <v>6</v>
      </c>
      <c r="K2589" s="10"/>
      <c r="L2589" s="10"/>
      <c r="M2589" s="10"/>
    </row>
    <row r="2590" spans="1:13" x14ac:dyDescent="0.25">
      <c r="A2590" s="10"/>
      <c r="B2590" s="10"/>
      <c r="C2590" s="10"/>
      <c r="D2590" s="25"/>
      <c r="E2590" s="10"/>
      <c r="F2590" s="10"/>
      <c r="G2590" s="10"/>
      <c r="H2590" s="10"/>
      <c r="I2590" s="10"/>
      <c r="J2590" s="14" t="s">
        <v>1579</v>
      </c>
      <c r="K2590" s="15">
        <f>J2589</f>
        <v>6</v>
      </c>
      <c r="L2590" s="13">
        <v>51.36</v>
      </c>
      <c r="M2590" s="15">
        <f>ROUND(K2590*L2590,2)</f>
        <v>308.16000000000003</v>
      </c>
    </row>
    <row r="2591" spans="1:13" ht="0.95" customHeight="1" x14ac:dyDescent="0.25">
      <c r="A2591" s="16"/>
      <c r="B2591" s="16"/>
      <c r="C2591" s="16"/>
      <c r="D2591" s="26"/>
      <c r="E2591" s="16"/>
      <c r="F2591" s="16"/>
      <c r="G2591" s="16"/>
      <c r="H2591" s="16"/>
      <c r="I2591" s="16"/>
      <c r="J2591" s="16"/>
      <c r="K2591" s="16"/>
      <c r="L2591" s="16"/>
      <c r="M2591" s="16"/>
    </row>
    <row r="2592" spans="1:13" x14ac:dyDescent="0.25">
      <c r="A2592" s="8" t="s">
        <v>1580</v>
      </c>
      <c r="B2592" s="9" t="s">
        <v>19</v>
      </c>
      <c r="C2592" s="9" t="s">
        <v>608</v>
      </c>
      <c r="D2592" s="18" t="s">
        <v>1581</v>
      </c>
      <c r="E2592" s="10"/>
      <c r="F2592" s="10"/>
      <c r="G2592" s="10"/>
      <c r="H2592" s="10"/>
      <c r="I2592" s="10"/>
      <c r="J2592" s="10"/>
      <c r="K2592" s="11">
        <f>K2595</f>
        <v>12</v>
      </c>
      <c r="L2592" s="11">
        <f>L2595</f>
        <v>18.68</v>
      </c>
      <c r="M2592" s="11">
        <f>M2595</f>
        <v>224.16</v>
      </c>
    </row>
    <row r="2593" spans="1:13" ht="22.5" x14ac:dyDescent="0.25">
      <c r="A2593" s="10"/>
      <c r="B2593" s="10"/>
      <c r="C2593" s="10"/>
      <c r="D2593" s="18" t="s">
        <v>1582</v>
      </c>
      <c r="E2593" s="10"/>
      <c r="F2593" s="10"/>
      <c r="G2593" s="10"/>
      <c r="H2593" s="10"/>
      <c r="I2593" s="10"/>
      <c r="J2593" s="10"/>
      <c r="K2593" s="10"/>
      <c r="L2593" s="10"/>
      <c r="M2593" s="10"/>
    </row>
    <row r="2594" spans="1:13" x14ac:dyDescent="0.25">
      <c r="A2594" s="10"/>
      <c r="B2594" s="10"/>
      <c r="C2594" s="9" t="s">
        <v>1530</v>
      </c>
      <c r="D2594" s="25"/>
      <c r="E2594" s="9" t="s">
        <v>16</v>
      </c>
      <c r="F2594" s="12">
        <v>12</v>
      </c>
      <c r="G2594" s="13">
        <v>0</v>
      </c>
      <c r="H2594" s="13">
        <v>0</v>
      </c>
      <c r="I2594" s="13">
        <v>0</v>
      </c>
      <c r="J2594" s="11">
        <f>OR(F2594&lt;&gt;0,G2594&lt;&gt;0,H2594&lt;&gt;0,I2594&lt;&gt;0)*(F2594 + (F2594 = 0))*(G2594 + (G2594 = 0))*(H2594 + (H2594 = 0))*(I2594 + (I2594 = 0))</f>
        <v>12</v>
      </c>
      <c r="K2594" s="10"/>
      <c r="L2594" s="10"/>
      <c r="M2594" s="10"/>
    </row>
    <row r="2595" spans="1:13" x14ac:dyDescent="0.25">
      <c r="A2595" s="10"/>
      <c r="B2595" s="10"/>
      <c r="C2595" s="10"/>
      <c r="D2595" s="25"/>
      <c r="E2595" s="10"/>
      <c r="F2595" s="10"/>
      <c r="G2595" s="10"/>
      <c r="H2595" s="10"/>
      <c r="I2595" s="10"/>
      <c r="J2595" s="14" t="s">
        <v>1583</v>
      </c>
      <c r="K2595" s="15">
        <f>J2594</f>
        <v>12</v>
      </c>
      <c r="L2595" s="13">
        <v>18.68</v>
      </c>
      <c r="M2595" s="15">
        <f>ROUND(K2595*L2595,2)</f>
        <v>224.16</v>
      </c>
    </row>
    <row r="2596" spans="1:13" ht="0.95" customHeight="1" x14ac:dyDescent="0.25">
      <c r="A2596" s="16"/>
      <c r="B2596" s="16"/>
      <c r="C2596" s="16"/>
      <c r="D2596" s="26"/>
      <c r="E2596" s="16"/>
      <c r="F2596" s="16"/>
      <c r="G2596" s="16"/>
      <c r="H2596" s="16"/>
      <c r="I2596" s="16"/>
      <c r="J2596" s="16"/>
      <c r="K2596" s="16"/>
      <c r="L2596" s="16"/>
      <c r="M2596" s="16"/>
    </row>
    <row r="2597" spans="1:13" x14ac:dyDescent="0.25">
      <c r="A2597" s="8" t="s">
        <v>1584</v>
      </c>
      <c r="B2597" s="9" t="s">
        <v>19</v>
      </c>
      <c r="C2597" s="9" t="s">
        <v>608</v>
      </c>
      <c r="D2597" s="18" t="s">
        <v>1585</v>
      </c>
      <c r="E2597" s="10"/>
      <c r="F2597" s="10"/>
      <c r="G2597" s="10"/>
      <c r="H2597" s="10"/>
      <c r="I2597" s="10"/>
      <c r="J2597" s="10"/>
      <c r="K2597" s="11">
        <f>K2600</f>
        <v>10</v>
      </c>
      <c r="L2597" s="11">
        <f>L2600</f>
        <v>35.799999999999997</v>
      </c>
      <c r="M2597" s="11">
        <f>M2600</f>
        <v>358</v>
      </c>
    </row>
    <row r="2598" spans="1:13" ht="33.75" x14ac:dyDescent="0.25">
      <c r="A2598" s="10"/>
      <c r="B2598" s="10"/>
      <c r="C2598" s="10"/>
      <c r="D2598" s="18" t="s">
        <v>1586</v>
      </c>
      <c r="E2598" s="10"/>
      <c r="F2598" s="10"/>
      <c r="G2598" s="10"/>
      <c r="H2598" s="10"/>
      <c r="I2598" s="10"/>
      <c r="J2598" s="10"/>
      <c r="K2598" s="10"/>
      <c r="L2598" s="10"/>
      <c r="M2598" s="10"/>
    </row>
    <row r="2599" spans="1:13" x14ac:dyDescent="0.25">
      <c r="A2599" s="10"/>
      <c r="B2599" s="10"/>
      <c r="C2599" s="9" t="s">
        <v>1530</v>
      </c>
      <c r="D2599" s="25"/>
      <c r="E2599" s="9" t="s">
        <v>16</v>
      </c>
      <c r="F2599" s="12">
        <v>10</v>
      </c>
      <c r="G2599" s="13">
        <v>0</v>
      </c>
      <c r="H2599" s="13">
        <v>0</v>
      </c>
      <c r="I2599" s="13">
        <v>0</v>
      </c>
      <c r="J2599" s="11">
        <f>OR(F2599&lt;&gt;0,G2599&lt;&gt;0,H2599&lt;&gt;0,I2599&lt;&gt;0)*(F2599 + (F2599 = 0))*(G2599 + (G2599 = 0))*(H2599 + (H2599 = 0))*(I2599 + (I2599 = 0))</f>
        <v>10</v>
      </c>
      <c r="K2599" s="10"/>
      <c r="L2599" s="10"/>
      <c r="M2599" s="10"/>
    </row>
    <row r="2600" spans="1:13" x14ac:dyDescent="0.25">
      <c r="A2600" s="10"/>
      <c r="B2600" s="10"/>
      <c r="C2600" s="10"/>
      <c r="D2600" s="25"/>
      <c r="E2600" s="10"/>
      <c r="F2600" s="10"/>
      <c r="G2600" s="10"/>
      <c r="H2600" s="10"/>
      <c r="I2600" s="10"/>
      <c r="J2600" s="14" t="s">
        <v>1587</v>
      </c>
      <c r="K2600" s="15">
        <f>J2599</f>
        <v>10</v>
      </c>
      <c r="L2600" s="13">
        <v>35.799999999999997</v>
      </c>
      <c r="M2600" s="15">
        <f>ROUND(K2600*L2600,2)</f>
        <v>358</v>
      </c>
    </row>
    <row r="2601" spans="1:13" ht="0.95" customHeight="1" x14ac:dyDescent="0.25">
      <c r="A2601" s="16"/>
      <c r="B2601" s="16"/>
      <c r="C2601" s="16"/>
      <c r="D2601" s="26"/>
      <c r="E2601" s="16"/>
      <c r="F2601" s="16"/>
      <c r="G2601" s="16"/>
      <c r="H2601" s="16"/>
      <c r="I2601" s="16"/>
      <c r="J2601" s="16"/>
      <c r="K2601" s="16"/>
      <c r="L2601" s="16"/>
      <c r="M2601" s="16"/>
    </row>
    <row r="2602" spans="1:13" x14ac:dyDescent="0.25">
      <c r="A2602" s="8" t="s">
        <v>1588</v>
      </c>
      <c r="B2602" s="9" t="s">
        <v>19</v>
      </c>
      <c r="C2602" s="9" t="s">
        <v>608</v>
      </c>
      <c r="D2602" s="18" t="s">
        <v>1589</v>
      </c>
      <c r="E2602" s="10"/>
      <c r="F2602" s="10"/>
      <c r="G2602" s="10"/>
      <c r="H2602" s="10"/>
      <c r="I2602" s="10"/>
      <c r="J2602" s="10"/>
      <c r="K2602" s="11">
        <f>K2605</f>
        <v>15</v>
      </c>
      <c r="L2602" s="11">
        <f>L2605</f>
        <v>23.64</v>
      </c>
      <c r="M2602" s="11">
        <f>M2605</f>
        <v>354.6</v>
      </c>
    </row>
    <row r="2603" spans="1:13" x14ac:dyDescent="0.25">
      <c r="A2603" s="10"/>
      <c r="B2603" s="10"/>
      <c r="C2603" s="10"/>
      <c r="D2603" s="18" t="s">
        <v>1590</v>
      </c>
      <c r="E2603" s="10"/>
      <c r="F2603" s="10"/>
      <c r="G2603" s="10"/>
      <c r="H2603" s="10"/>
      <c r="I2603" s="10"/>
      <c r="J2603" s="10"/>
      <c r="K2603" s="10"/>
      <c r="L2603" s="10"/>
      <c r="M2603" s="10"/>
    </row>
    <row r="2604" spans="1:13" x14ac:dyDescent="0.25">
      <c r="A2604" s="10"/>
      <c r="B2604" s="10"/>
      <c r="C2604" s="9" t="s">
        <v>1530</v>
      </c>
      <c r="D2604" s="25"/>
      <c r="E2604" s="9" t="s">
        <v>16</v>
      </c>
      <c r="F2604" s="12">
        <v>15</v>
      </c>
      <c r="G2604" s="13">
        <v>0</v>
      </c>
      <c r="H2604" s="13">
        <v>0</v>
      </c>
      <c r="I2604" s="13">
        <v>0</v>
      </c>
      <c r="J2604" s="11">
        <f>OR(F2604&lt;&gt;0,G2604&lt;&gt;0,H2604&lt;&gt;0,I2604&lt;&gt;0)*(F2604 + (F2604 = 0))*(G2604 + (G2604 = 0))*(H2604 + (H2604 = 0))*(I2604 + (I2604 = 0))</f>
        <v>15</v>
      </c>
      <c r="K2604" s="10"/>
      <c r="L2604" s="10"/>
      <c r="M2604" s="10"/>
    </row>
    <row r="2605" spans="1:13" x14ac:dyDescent="0.25">
      <c r="A2605" s="10"/>
      <c r="B2605" s="10"/>
      <c r="C2605" s="10"/>
      <c r="D2605" s="25"/>
      <c r="E2605" s="10"/>
      <c r="F2605" s="10"/>
      <c r="G2605" s="10"/>
      <c r="H2605" s="10"/>
      <c r="I2605" s="10"/>
      <c r="J2605" s="14" t="s">
        <v>1591</v>
      </c>
      <c r="K2605" s="15">
        <f>J2604</f>
        <v>15</v>
      </c>
      <c r="L2605" s="13">
        <v>23.64</v>
      </c>
      <c r="M2605" s="15">
        <f>ROUND(K2605*L2605,2)</f>
        <v>354.6</v>
      </c>
    </row>
    <row r="2606" spans="1:13" ht="0.95" customHeight="1" x14ac:dyDescent="0.25">
      <c r="A2606" s="16"/>
      <c r="B2606" s="16"/>
      <c r="C2606" s="16"/>
      <c r="D2606" s="26"/>
      <c r="E2606" s="16"/>
      <c r="F2606" s="16"/>
      <c r="G2606" s="16"/>
      <c r="H2606" s="16"/>
      <c r="I2606" s="16"/>
      <c r="J2606" s="16"/>
      <c r="K2606" s="16"/>
      <c r="L2606" s="16"/>
      <c r="M2606" s="16"/>
    </row>
    <row r="2607" spans="1:13" x14ac:dyDescent="0.25">
      <c r="A2607" s="8" t="s">
        <v>1592</v>
      </c>
      <c r="B2607" s="9" t="s">
        <v>19</v>
      </c>
      <c r="C2607" s="9" t="s">
        <v>608</v>
      </c>
      <c r="D2607" s="18" t="s">
        <v>1593</v>
      </c>
      <c r="E2607" s="10"/>
      <c r="F2607" s="10"/>
      <c r="G2607" s="10"/>
      <c r="H2607" s="10"/>
      <c r="I2607" s="10"/>
      <c r="J2607" s="10"/>
      <c r="K2607" s="11">
        <f>K2610</f>
        <v>100</v>
      </c>
      <c r="L2607" s="11">
        <f>L2610</f>
        <v>3.32</v>
      </c>
      <c r="M2607" s="11">
        <f>M2610</f>
        <v>332</v>
      </c>
    </row>
    <row r="2608" spans="1:13" x14ac:dyDescent="0.25">
      <c r="A2608" s="10"/>
      <c r="B2608" s="10"/>
      <c r="C2608" s="10"/>
      <c r="D2608" s="18" t="s">
        <v>1594</v>
      </c>
      <c r="E2608" s="10"/>
      <c r="F2608" s="10"/>
      <c r="G2608" s="10"/>
      <c r="H2608" s="10"/>
      <c r="I2608" s="10"/>
      <c r="J2608" s="10"/>
      <c r="K2608" s="10"/>
      <c r="L2608" s="10"/>
      <c r="M2608" s="10"/>
    </row>
    <row r="2609" spans="1:13" x14ac:dyDescent="0.25">
      <c r="A2609" s="10"/>
      <c r="B2609" s="10"/>
      <c r="C2609" s="9" t="s">
        <v>1530</v>
      </c>
      <c r="D2609" s="25"/>
      <c r="E2609" s="9" t="s">
        <v>16</v>
      </c>
      <c r="F2609" s="12">
        <v>100</v>
      </c>
      <c r="G2609" s="13">
        <v>0</v>
      </c>
      <c r="H2609" s="13">
        <v>0</v>
      </c>
      <c r="I2609" s="13">
        <v>0</v>
      </c>
      <c r="J2609" s="11">
        <f>OR(F2609&lt;&gt;0,G2609&lt;&gt;0,H2609&lt;&gt;0,I2609&lt;&gt;0)*(F2609 + (F2609 = 0))*(G2609 + (G2609 = 0))*(H2609 + (H2609 = 0))*(I2609 + (I2609 = 0))</f>
        <v>100</v>
      </c>
      <c r="K2609" s="10"/>
      <c r="L2609" s="10"/>
      <c r="M2609" s="10"/>
    </row>
    <row r="2610" spans="1:13" x14ac:dyDescent="0.25">
      <c r="A2610" s="10"/>
      <c r="B2610" s="10"/>
      <c r="C2610" s="10"/>
      <c r="D2610" s="25"/>
      <c r="E2610" s="10"/>
      <c r="F2610" s="10"/>
      <c r="G2610" s="10"/>
      <c r="H2610" s="10"/>
      <c r="I2610" s="10"/>
      <c r="J2610" s="14" t="s">
        <v>1595</v>
      </c>
      <c r="K2610" s="15">
        <f>J2609</f>
        <v>100</v>
      </c>
      <c r="L2610" s="13">
        <v>3.32</v>
      </c>
      <c r="M2610" s="15">
        <f>ROUND(K2610*L2610,2)</f>
        <v>332</v>
      </c>
    </row>
    <row r="2611" spans="1:13" ht="0.95" customHeight="1" x14ac:dyDescent="0.25">
      <c r="A2611" s="16"/>
      <c r="B2611" s="16"/>
      <c r="C2611" s="16"/>
      <c r="D2611" s="26"/>
      <c r="E2611" s="16"/>
      <c r="F2611" s="16"/>
      <c r="G2611" s="16"/>
      <c r="H2611" s="16"/>
      <c r="I2611" s="16"/>
      <c r="J2611" s="16"/>
      <c r="K2611" s="16"/>
      <c r="L2611" s="16"/>
      <c r="M2611" s="16"/>
    </row>
    <row r="2612" spans="1:13" x14ac:dyDescent="0.25">
      <c r="A2612" s="8" t="s">
        <v>1596</v>
      </c>
      <c r="B2612" s="9" t="s">
        <v>19</v>
      </c>
      <c r="C2612" s="9" t="s">
        <v>608</v>
      </c>
      <c r="D2612" s="18" t="s">
        <v>1597</v>
      </c>
      <c r="E2612" s="10"/>
      <c r="F2612" s="10"/>
      <c r="G2612" s="10"/>
      <c r="H2612" s="10"/>
      <c r="I2612" s="10"/>
      <c r="J2612" s="10"/>
      <c r="K2612" s="11">
        <f>K2615</f>
        <v>25</v>
      </c>
      <c r="L2612" s="11">
        <f>L2615</f>
        <v>2.73</v>
      </c>
      <c r="M2612" s="11">
        <f>M2615</f>
        <v>68.25</v>
      </c>
    </row>
    <row r="2613" spans="1:13" ht="22.5" x14ac:dyDescent="0.25">
      <c r="A2613" s="10"/>
      <c r="B2613" s="10"/>
      <c r="C2613" s="10"/>
      <c r="D2613" s="18" t="s">
        <v>1598</v>
      </c>
      <c r="E2613" s="10"/>
      <c r="F2613" s="10"/>
      <c r="G2613" s="10"/>
      <c r="H2613" s="10"/>
      <c r="I2613" s="10"/>
      <c r="J2613" s="10"/>
      <c r="K2613" s="10"/>
      <c r="L2613" s="10"/>
      <c r="M2613" s="10"/>
    </row>
    <row r="2614" spans="1:13" x14ac:dyDescent="0.25">
      <c r="A2614" s="10"/>
      <c r="B2614" s="10"/>
      <c r="C2614" s="9" t="s">
        <v>1530</v>
      </c>
      <c r="D2614" s="25"/>
      <c r="E2614" s="9" t="s">
        <v>16</v>
      </c>
      <c r="F2614" s="12">
        <v>25</v>
      </c>
      <c r="G2614" s="13">
        <v>0</v>
      </c>
      <c r="H2614" s="13">
        <v>0</v>
      </c>
      <c r="I2614" s="13">
        <v>0</v>
      </c>
      <c r="J2614" s="11">
        <f>OR(F2614&lt;&gt;0,G2614&lt;&gt;0,H2614&lt;&gt;0,I2614&lt;&gt;0)*(F2614 + (F2614 = 0))*(G2614 + (G2614 = 0))*(H2614 + (H2614 = 0))*(I2614 + (I2614 = 0))</f>
        <v>25</v>
      </c>
      <c r="K2614" s="10"/>
      <c r="L2614" s="10"/>
      <c r="M2614" s="10"/>
    </row>
    <row r="2615" spans="1:13" x14ac:dyDescent="0.25">
      <c r="A2615" s="10"/>
      <c r="B2615" s="10"/>
      <c r="C2615" s="10"/>
      <c r="D2615" s="25"/>
      <c r="E2615" s="10"/>
      <c r="F2615" s="10"/>
      <c r="G2615" s="10"/>
      <c r="H2615" s="10"/>
      <c r="I2615" s="10"/>
      <c r="J2615" s="14" t="s">
        <v>1599</v>
      </c>
      <c r="K2615" s="15">
        <f>J2614</f>
        <v>25</v>
      </c>
      <c r="L2615" s="13">
        <v>2.73</v>
      </c>
      <c r="M2615" s="15">
        <f>ROUND(K2615*L2615,2)</f>
        <v>68.25</v>
      </c>
    </row>
    <row r="2616" spans="1:13" ht="0.95" customHeight="1" x14ac:dyDescent="0.25">
      <c r="A2616" s="16"/>
      <c r="B2616" s="16"/>
      <c r="C2616" s="16"/>
      <c r="D2616" s="26"/>
      <c r="E2616" s="16"/>
      <c r="F2616" s="16"/>
      <c r="G2616" s="16"/>
      <c r="H2616" s="16"/>
      <c r="I2616" s="16"/>
      <c r="J2616" s="16"/>
      <c r="K2616" s="16"/>
      <c r="L2616" s="16"/>
      <c r="M2616" s="16"/>
    </row>
    <row r="2617" spans="1:13" x14ac:dyDescent="0.25">
      <c r="A2617" s="8" t="s">
        <v>1600</v>
      </c>
      <c r="B2617" s="9" t="s">
        <v>19</v>
      </c>
      <c r="C2617" s="9" t="s">
        <v>608</v>
      </c>
      <c r="D2617" s="18" t="s">
        <v>1601</v>
      </c>
      <c r="E2617" s="10"/>
      <c r="F2617" s="10"/>
      <c r="G2617" s="10"/>
      <c r="H2617" s="10"/>
      <c r="I2617" s="10"/>
      <c r="J2617" s="10"/>
      <c r="K2617" s="11">
        <f>K2620</f>
        <v>10</v>
      </c>
      <c r="L2617" s="11">
        <f>L2620</f>
        <v>8.44</v>
      </c>
      <c r="M2617" s="11">
        <f>M2620</f>
        <v>84.4</v>
      </c>
    </row>
    <row r="2618" spans="1:13" ht="22.5" x14ac:dyDescent="0.25">
      <c r="A2618" s="10"/>
      <c r="B2618" s="10"/>
      <c r="C2618" s="10"/>
      <c r="D2618" s="18" t="s">
        <v>1602</v>
      </c>
      <c r="E2618" s="10"/>
      <c r="F2618" s="10"/>
      <c r="G2618" s="10"/>
      <c r="H2618" s="10"/>
      <c r="I2618" s="10"/>
      <c r="J2618" s="10"/>
      <c r="K2618" s="10"/>
      <c r="L2618" s="10"/>
      <c r="M2618" s="10"/>
    </row>
    <row r="2619" spans="1:13" x14ac:dyDescent="0.25">
      <c r="A2619" s="10"/>
      <c r="B2619" s="10"/>
      <c r="C2619" s="9" t="s">
        <v>1530</v>
      </c>
      <c r="D2619" s="25"/>
      <c r="E2619" s="9" t="s">
        <v>16</v>
      </c>
      <c r="F2619" s="12">
        <v>10</v>
      </c>
      <c r="G2619" s="13">
        <v>0</v>
      </c>
      <c r="H2619" s="13">
        <v>0</v>
      </c>
      <c r="I2619" s="13">
        <v>0</v>
      </c>
      <c r="J2619" s="11">
        <f>OR(F2619&lt;&gt;0,G2619&lt;&gt;0,H2619&lt;&gt;0,I2619&lt;&gt;0)*(F2619 + (F2619 = 0))*(G2619 + (G2619 = 0))*(H2619 + (H2619 = 0))*(I2619 + (I2619 = 0))</f>
        <v>10</v>
      </c>
      <c r="K2619" s="10"/>
      <c r="L2619" s="10"/>
      <c r="M2619" s="10"/>
    </row>
    <row r="2620" spans="1:13" x14ac:dyDescent="0.25">
      <c r="A2620" s="10"/>
      <c r="B2620" s="10"/>
      <c r="C2620" s="10"/>
      <c r="D2620" s="25"/>
      <c r="E2620" s="10"/>
      <c r="F2620" s="10"/>
      <c r="G2620" s="10"/>
      <c r="H2620" s="10"/>
      <c r="I2620" s="10"/>
      <c r="J2620" s="14" t="s">
        <v>1603</v>
      </c>
      <c r="K2620" s="15">
        <f>J2619</f>
        <v>10</v>
      </c>
      <c r="L2620" s="13">
        <v>8.44</v>
      </c>
      <c r="M2620" s="15">
        <f>ROUND(K2620*L2620,2)</f>
        <v>84.4</v>
      </c>
    </row>
    <row r="2621" spans="1:13" ht="0.95" customHeight="1" x14ac:dyDescent="0.25">
      <c r="A2621" s="16"/>
      <c r="B2621" s="16"/>
      <c r="C2621" s="16"/>
      <c r="D2621" s="26"/>
      <c r="E2621" s="16"/>
      <c r="F2621" s="16"/>
      <c r="G2621" s="16"/>
      <c r="H2621" s="16"/>
      <c r="I2621" s="16"/>
      <c r="J2621" s="16"/>
      <c r="K2621" s="16"/>
      <c r="L2621" s="16"/>
      <c r="M2621" s="16"/>
    </row>
    <row r="2622" spans="1:13" x14ac:dyDescent="0.25">
      <c r="A2622" s="8" t="s">
        <v>1604</v>
      </c>
      <c r="B2622" s="9" t="s">
        <v>19</v>
      </c>
      <c r="C2622" s="9" t="s">
        <v>608</v>
      </c>
      <c r="D2622" s="18" t="s">
        <v>1605</v>
      </c>
      <c r="E2622" s="10"/>
      <c r="F2622" s="10"/>
      <c r="G2622" s="10"/>
      <c r="H2622" s="10"/>
      <c r="I2622" s="10"/>
      <c r="J2622" s="10"/>
      <c r="K2622" s="11">
        <f>K2625</f>
        <v>30</v>
      </c>
      <c r="L2622" s="11">
        <f>L2625</f>
        <v>22.4</v>
      </c>
      <c r="M2622" s="11">
        <f>M2625</f>
        <v>672</v>
      </c>
    </row>
    <row r="2623" spans="1:13" ht="22.5" x14ac:dyDescent="0.25">
      <c r="A2623" s="10"/>
      <c r="B2623" s="10"/>
      <c r="C2623" s="10"/>
      <c r="D2623" s="18" t="s">
        <v>1606</v>
      </c>
      <c r="E2623" s="10"/>
      <c r="F2623" s="10"/>
      <c r="G2623" s="10"/>
      <c r="H2623" s="10"/>
      <c r="I2623" s="10"/>
      <c r="J2623" s="10"/>
      <c r="K2623" s="10"/>
      <c r="L2623" s="10"/>
      <c r="M2623" s="10"/>
    </row>
    <row r="2624" spans="1:13" x14ac:dyDescent="0.25">
      <c r="A2624" s="10"/>
      <c r="B2624" s="10"/>
      <c r="C2624" s="9" t="s">
        <v>1530</v>
      </c>
      <c r="D2624" s="25"/>
      <c r="E2624" s="9" t="s">
        <v>16</v>
      </c>
      <c r="F2624" s="12">
        <v>30</v>
      </c>
      <c r="G2624" s="13">
        <v>0</v>
      </c>
      <c r="H2624" s="13">
        <v>0</v>
      </c>
      <c r="I2624" s="13">
        <v>0</v>
      </c>
      <c r="J2624" s="11">
        <f>OR(F2624&lt;&gt;0,G2624&lt;&gt;0,H2624&lt;&gt;0,I2624&lt;&gt;0)*(F2624 + (F2624 = 0))*(G2624 + (G2624 = 0))*(H2624 + (H2624 = 0))*(I2624 + (I2624 = 0))</f>
        <v>30</v>
      </c>
      <c r="K2624" s="10"/>
      <c r="L2624" s="10"/>
      <c r="M2624" s="10"/>
    </row>
    <row r="2625" spans="1:13" x14ac:dyDescent="0.25">
      <c r="A2625" s="10"/>
      <c r="B2625" s="10"/>
      <c r="C2625" s="10"/>
      <c r="D2625" s="25"/>
      <c r="E2625" s="10"/>
      <c r="F2625" s="10"/>
      <c r="G2625" s="10"/>
      <c r="H2625" s="10"/>
      <c r="I2625" s="10"/>
      <c r="J2625" s="14" t="s">
        <v>1607</v>
      </c>
      <c r="K2625" s="15">
        <f>J2624</f>
        <v>30</v>
      </c>
      <c r="L2625" s="13">
        <v>22.4</v>
      </c>
      <c r="M2625" s="15">
        <f>ROUND(K2625*L2625,2)</f>
        <v>672</v>
      </c>
    </row>
    <row r="2626" spans="1:13" ht="0.95" customHeight="1" x14ac:dyDescent="0.25">
      <c r="A2626" s="16"/>
      <c r="B2626" s="16"/>
      <c r="C2626" s="16"/>
      <c r="D2626" s="26"/>
      <c r="E2626" s="16"/>
      <c r="F2626" s="16"/>
      <c r="G2626" s="16"/>
      <c r="H2626" s="16"/>
      <c r="I2626" s="16"/>
      <c r="J2626" s="16"/>
      <c r="K2626" s="16"/>
      <c r="L2626" s="16"/>
      <c r="M2626" s="16"/>
    </row>
    <row r="2627" spans="1:13" x14ac:dyDescent="0.25">
      <c r="A2627" s="8" t="s">
        <v>1608</v>
      </c>
      <c r="B2627" s="9" t="s">
        <v>19</v>
      </c>
      <c r="C2627" s="9" t="s">
        <v>608</v>
      </c>
      <c r="D2627" s="18" t="s">
        <v>1609</v>
      </c>
      <c r="E2627" s="10"/>
      <c r="F2627" s="10"/>
      <c r="G2627" s="10"/>
      <c r="H2627" s="10"/>
      <c r="I2627" s="10"/>
      <c r="J2627" s="10"/>
      <c r="K2627" s="11">
        <f>K2630</f>
        <v>20</v>
      </c>
      <c r="L2627" s="11">
        <f>L2630</f>
        <v>26.22</v>
      </c>
      <c r="M2627" s="11">
        <f>M2630</f>
        <v>524.4</v>
      </c>
    </row>
    <row r="2628" spans="1:13" ht="22.5" x14ac:dyDescent="0.25">
      <c r="A2628" s="10"/>
      <c r="B2628" s="10"/>
      <c r="C2628" s="10"/>
      <c r="D2628" s="18" t="s">
        <v>1610</v>
      </c>
      <c r="E2628" s="10"/>
      <c r="F2628" s="10"/>
      <c r="G2628" s="10"/>
      <c r="H2628" s="10"/>
      <c r="I2628" s="10"/>
      <c r="J2628" s="10"/>
      <c r="K2628" s="10"/>
      <c r="L2628" s="10"/>
      <c r="M2628" s="10"/>
    </row>
    <row r="2629" spans="1:13" x14ac:dyDescent="0.25">
      <c r="A2629" s="10"/>
      <c r="B2629" s="10"/>
      <c r="C2629" s="9" t="s">
        <v>1530</v>
      </c>
      <c r="D2629" s="25"/>
      <c r="E2629" s="9" t="s">
        <v>16</v>
      </c>
      <c r="F2629" s="12">
        <v>20</v>
      </c>
      <c r="G2629" s="13">
        <v>0</v>
      </c>
      <c r="H2629" s="13">
        <v>0</v>
      </c>
      <c r="I2629" s="13">
        <v>0</v>
      </c>
      <c r="J2629" s="11">
        <f>OR(F2629&lt;&gt;0,G2629&lt;&gt;0,H2629&lt;&gt;0,I2629&lt;&gt;0)*(F2629 + (F2629 = 0))*(G2629 + (G2629 = 0))*(H2629 + (H2629 = 0))*(I2629 + (I2629 = 0))</f>
        <v>20</v>
      </c>
      <c r="K2629" s="10"/>
      <c r="L2629" s="10"/>
      <c r="M2629" s="10"/>
    </row>
    <row r="2630" spans="1:13" x14ac:dyDescent="0.25">
      <c r="A2630" s="10"/>
      <c r="B2630" s="10"/>
      <c r="C2630" s="10"/>
      <c r="D2630" s="25"/>
      <c r="E2630" s="10"/>
      <c r="F2630" s="10"/>
      <c r="G2630" s="10"/>
      <c r="H2630" s="10"/>
      <c r="I2630" s="10"/>
      <c r="J2630" s="14" t="s">
        <v>1611</v>
      </c>
      <c r="K2630" s="15">
        <f>J2629</f>
        <v>20</v>
      </c>
      <c r="L2630" s="13">
        <v>26.22</v>
      </c>
      <c r="M2630" s="15">
        <f>ROUND(K2630*L2630,2)</f>
        <v>524.4</v>
      </c>
    </row>
    <row r="2631" spans="1:13" ht="0.95" customHeight="1" x14ac:dyDescent="0.25">
      <c r="A2631" s="16"/>
      <c r="B2631" s="16"/>
      <c r="C2631" s="16"/>
      <c r="D2631" s="26"/>
      <c r="E2631" s="16"/>
      <c r="F2631" s="16"/>
      <c r="G2631" s="16"/>
      <c r="H2631" s="16"/>
      <c r="I2631" s="16"/>
      <c r="J2631" s="16"/>
      <c r="K2631" s="16"/>
      <c r="L2631" s="16"/>
      <c r="M2631" s="16"/>
    </row>
    <row r="2632" spans="1:13" x14ac:dyDescent="0.25">
      <c r="A2632" s="8" t="s">
        <v>1612</v>
      </c>
      <c r="B2632" s="9" t="s">
        <v>19</v>
      </c>
      <c r="C2632" s="9" t="s">
        <v>104</v>
      </c>
      <c r="D2632" s="18" t="s">
        <v>1613</v>
      </c>
      <c r="E2632" s="10"/>
      <c r="F2632" s="10"/>
      <c r="G2632" s="10"/>
      <c r="H2632" s="10"/>
      <c r="I2632" s="10"/>
      <c r="J2632" s="10"/>
      <c r="K2632" s="11">
        <f>K2635</f>
        <v>60</v>
      </c>
      <c r="L2632" s="11">
        <f>L2635</f>
        <v>3.54</v>
      </c>
      <c r="M2632" s="11">
        <f>M2635</f>
        <v>212.4</v>
      </c>
    </row>
    <row r="2633" spans="1:13" ht="33.75" x14ac:dyDescent="0.25">
      <c r="A2633" s="10"/>
      <c r="B2633" s="10"/>
      <c r="C2633" s="10"/>
      <c r="D2633" s="18" t="s">
        <v>1614</v>
      </c>
      <c r="E2633" s="10"/>
      <c r="F2633" s="10"/>
      <c r="G2633" s="10"/>
      <c r="H2633" s="10"/>
      <c r="I2633" s="10"/>
      <c r="J2633" s="10"/>
      <c r="K2633" s="10"/>
      <c r="L2633" s="10"/>
      <c r="M2633" s="10"/>
    </row>
    <row r="2634" spans="1:13" x14ac:dyDescent="0.25">
      <c r="A2634" s="10"/>
      <c r="B2634" s="10"/>
      <c r="C2634" s="9" t="s">
        <v>1530</v>
      </c>
      <c r="D2634" s="25"/>
      <c r="E2634" s="9" t="s">
        <v>16</v>
      </c>
      <c r="F2634" s="12">
        <v>1</v>
      </c>
      <c r="G2634" s="13">
        <v>60</v>
      </c>
      <c r="H2634" s="13">
        <v>0</v>
      </c>
      <c r="I2634" s="13">
        <v>0</v>
      </c>
      <c r="J2634" s="11">
        <f>OR(F2634&lt;&gt;0,G2634&lt;&gt;0,H2634&lt;&gt;0,I2634&lt;&gt;0)*(F2634 + (F2634 = 0))*(G2634 + (G2634 = 0))*(H2634 + (H2634 = 0))*(I2634 + (I2634 = 0))</f>
        <v>60</v>
      </c>
      <c r="K2634" s="10"/>
      <c r="L2634" s="10"/>
      <c r="M2634" s="10"/>
    </row>
    <row r="2635" spans="1:13" x14ac:dyDescent="0.25">
      <c r="A2635" s="10"/>
      <c r="B2635" s="10"/>
      <c r="C2635" s="10"/>
      <c r="D2635" s="25"/>
      <c r="E2635" s="10"/>
      <c r="F2635" s="10"/>
      <c r="G2635" s="10"/>
      <c r="H2635" s="10"/>
      <c r="I2635" s="10"/>
      <c r="J2635" s="14" t="s">
        <v>1615</v>
      </c>
      <c r="K2635" s="15">
        <f>J2634</f>
        <v>60</v>
      </c>
      <c r="L2635" s="13">
        <v>3.54</v>
      </c>
      <c r="M2635" s="15">
        <f>ROUND(K2635*L2635,2)</f>
        <v>212.4</v>
      </c>
    </row>
    <row r="2636" spans="1:13" ht="0.95" customHeight="1" x14ac:dyDescent="0.25">
      <c r="A2636" s="16"/>
      <c r="B2636" s="16"/>
      <c r="C2636" s="16"/>
      <c r="D2636" s="26"/>
      <c r="E2636" s="16"/>
      <c r="F2636" s="16"/>
      <c r="G2636" s="16"/>
      <c r="H2636" s="16"/>
      <c r="I2636" s="16"/>
      <c r="J2636" s="16"/>
      <c r="K2636" s="16"/>
      <c r="L2636" s="16"/>
      <c r="M2636" s="16"/>
    </row>
    <row r="2637" spans="1:13" x14ac:dyDescent="0.25">
      <c r="A2637" s="8" t="s">
        <v>1616</v>
      </c>
      <c r="B2637" s="9" t="s">
        <v>19</v>
      </c>
      <c r="C2637" s="9" t="s">
        <v>104</v>
      </c>
      <c r="D2637" s="18" t="s">
        <v>1617</v>
      </c>
      <c r="E2637" s="10"/>
      <c r="F2637" s="10"/>
      <c r="G2637" s="10"/>
      <c r="H2637" s="10"/>
      <c r="I2637" s="10"/>
      <c r="J2637" s="10"/>
      <c r="K2637" s="11">
        <f>K2640</f>
        <v>15</v>
      </c>
      <c r="L2637" s="11">
        <f>L2640</f>
        <v>7.09</v>
      </c>
      <c r="M2637" s="11">
        <f>M2640</f>
        <v>106.35</v>
      </c>
    </row>
    <row r="2638" spans="1:13" ht="45" x14ac:dyDescent="0.25">
      <c r="A2638" s="10"/>
      <c r="B2638" s="10"/>
      <c r="C2638" s="10"/>
      <c r="D2638" s="18" t="s">
        <v>1618</v>
      </c>
      <c r="E2638" s="10"/>
      <c r="F2638" s="10"/>
      <c r="G2638" s="10"/>
      <c r="H2638" s="10"/>
      <c r="I2638" s="10"/>
      <c r="J2638" s="10"/>
      <c r="K2638" s="10"/>
      <c r="L2638" s="10"/>
      <c r="M2638" s="10"/>
    </row>
    <row r="2639" spans="1:13" x14ac:dyDescent="0.25">
      <c r="A2639" s="10"/>
      <c r="B2639" s="10"/>
      <c r="C2639" s="9" t="s">
        <v>1530</v>
      </c>
      <c r="D2639" s="25"/>
      <c r="E2639" s="9" t="s">
        <v>16</v>
      </c>
      <c r="F2639" s="12">
        <v>1</v>
      </c>
      <c r="G2639" s="13">
        <v>15</v>
      </c>
      <c r="H2639" s="13">
        <v>0</v>
      </c>
      <c r="I2639" s="13">
        <v>0</v>
      </c>
      <c r="J2639" s="11">
        <f>OR(F2639&lt;&gt;0,G2639&lt;&gt;0,H2639&lt;&gt;0,I2639&lt;&gt;0)*(F2639 + (F2639 = 0))*(G2639 + (G2639 = 0))*(H2639 + (H2639 = 0))*(I2639 + (I2639 = 0))</f>
        <v>15</v>
      </c>
      <c r="K2639" s="10"/>
      <c r="L2639" s="10"/>
      <c r="M2639" s="10"/>
    </row>
    <row r="2640" spans="1:13" x14ac:dyDescent="0.25">
      <c r="A2640" s="10"/>
      <c r="B2640" s="10"/>
      <c r="C2640" s="10"/>
      <c r="D2640" s="25"/>
      <c r="E2640" s="10"/>
      <c r="F2640" s="10"/>
      <c r="G2640" s="10"/>
      <c r="H2640" s="10"/>
      <c r="I2640" s="10"/>
      <c r="J2640" s="14" t="s">
        <v>1619</v>
      </c>
      <c r="K2640" s="15">
        <f>J2639</f>
        <v>15</v>
      </c>
      <c r="L2640" s="13">
        <v>7.09</v>
      </c>
      <c r="M2640" s="15">
        <f>ROUND(K2640*L2640,2)</f>
        <v>106.35</v>
      </c>
    </row>
    <row r="2641" spans="1:13" ht="0.95" customHeight="1" x14ac:dyDescent="0.25">
      <c r="A2641" s="16"/>
      <c r="B2641" s="16"/>
      <c r="C2641" s="16"/>
      <c r="D2641" s="26"/>
      <c r="E2641" s="16"/>
      <c r="F2641" s="16"/>
      <c r="G2641" s="16"/>
      <c r="H2641" s="16"/>
      <c r="I2641" s="16"/>
      <c r="J2641" s="16"/>
      <c r="K2641" s="16"/>
      <c r="L2641" s="16"/>
      <c r="M2641" s="16"/>
    </row>
    <row r="2642" spans="1:13" x14ac:dyDescent="0.25">
      <c r="A2642" s="8" t="s">
        <v>1620</v>
      </c>
      <c r="B2642" s="9" t="s">
        <v>19</v>
      </c>
      <c r="C2642" s="9" t="s">
        <v>608</v>
      </c>
      <c r="D2642" s="18" t="s">
        <v>1621</v>
      </c>
      <c r="E2642" s="10"/>
      <c r="F2642" s="10"/>
      <c r="G2642" s="10"/>
      <c r="H2642" s="10"/>
      <c r="I2642" s="10"/>
      <c r="J2642" s="10"/>
      <c r="K2642" s="11">
        <f>K2645</f>
        <v>5</v>
      </c>
      <c r="L2642" s="11">
        <f>L2645</f>
        <v>37.04</v>
      </c>
      <c r="M2642" s="11">
        <f>M2645</f>
        <v>185.2</v>
      </c>
    </row>
    <row r="2643" spans="1:13" ht="78.75" x14ac:dyDescent="0.25">
      <c r="A2643" s="10"/>
      <c r="B2643" s="10"/>
      <c r="C2643" s="10"/>
      <c r="D2643" s="18" t="s">
        <v>1622</v>
      </c>
      <c r="E2643" s="10"/>
      <c r="F2643" s="10"/>
      <c r="G2643" s="10"/>
      <c r="H2643" s="10"/>
      <c r="I2643" s="10"/>
      <c r="J2643" s="10"/>
      <c r="K2643" s="10"/>
      <c r="L2643" s="10"/>
      <c r="M2643" s="10"/>
    </row>
    <row r="2644" spans="1:13" x14ac:dyDescent="0.25">
      <c r="A2644" s="10"/>
      <c r="B2644" s="10"/>
      <c r="C2644" s="9" t="s">
        <v>1530</v>
      </c>
      <c r="D2644" s="25"/>
      <c r="E2644" s="9" t="s">
        <v>16</v>
      </c>
      <c r="F2644" s="12">
        <v>5</v>
      </c>
      <c r="G2644" s="13">
        <v>0</v>
      </c>
      <c r="H2644" s="13">
        <v>0</v>
      </c>
      <c r="I2644" s="13">
        <v>0</v>
      </c>
      <c r="J2644" s="11">
        <f>OR(F2644&lt;&gt;0,G2644&lt;&gt;0,H2644&lt;&gt;0,I2644&lt;&gt;0)*(F2644 + (F2644 = 0))*(G2644 + (G2644 = 0))*(H2644 + (H2644 = 0))*(I2644 + (I2644 = 0))</f>
        <v>5</v>
      </c>
      <c r="K2644" s="10"/>
      <c r="L2644" s="10"/>
      <c r="M2644" s="10"/>
    </row>
    <row r="2645" spans="1:13" x14ac:dyDescent="0.25">
      <c r="A2645" s="10"/>
      <c r="B2645" s="10"/>
      <c r="C2645" s="10"/>
      <c r="D2645" s="25"/>
      <c r="E2645" s="10"/>
      <c r="F2645" s="10"/>
      <c r="G2645" s="10"/>
      <c r="H2645" s="10"/>
      <c r="I2645" s="10"/>
      <c r="J2645" s="14" t="s">
        <v>1623</v>
      </c>
      <c r="K2645" s="15">
        <f>J2644</f>
        <v>5</v>
      </c>
      <c r="L2645" s="13">
        <v>37.04</v>
      </c>
      <c r="M2645" s="15">
        <f>ROUND(K2645*L2645,2)</f>
        <v>185.2</v>
      </c>
    </row>
    <row r="2646" spans="1:13" ht="0.95" customHeight="1" x14ac:dyDescent="0.25">
      <c r="A2646" s="16"/>
      <c r="B2646" s="16"/>
      <c r="C2646" s="16"/>
      <c r="D2646" s="26"/>
      <c r="E2646" s="16"/>
      <c r="F2646" s="16"/>
      <c r="G2646" s="16"/>
      <c r="H2646" s="16"/>
      <c r="I2646" s="16"/>
      <c r="J2646" s="16"/>
      <c r="K2646" s="16"/>
      <c r="L2646" s="16"/>
      <c r="M2646" s="16"/>
    </row>
    <row r="2647" spans="1:13" x14ac:dyDescent="0.25">
      <c r="A2647" s="8" t="s">
        <v>1624</v>
      </c>
      <c r="B2647" s="9" t="s">
        <v>19</v>
      </c>
      <c r="C2647" s="9" t="s">
        <v>608</v>
      </c>
      <c r="D2647" s="18" t="s">
        <v>1625</v>
      </c>
      <c r="E2647" s="10"/>
      <c r="F2647" s="10"/>
      <c r="G2647" s="10"/>
      <c r="H2647" s="10"/>
      <c r="I2647" s="10"/>
      <c r="J2647" s="10"/>
      <c r="K2647" s="11">
        <f>K2650</f>
        <v>3</v>
      </c>
      <c r="L2647" s="11">
        <f>L2650</f>
        <v>117.1</v>
      </c>
      <c r="M2647" s="11">
        <f>M2650</f>
        <v>351.3</v>
      </c>
    </row>
    <row r="2648" spans="1:13" ht="67.5" x14ac:dyDescent="0.25">
      <c r="A2648" s="10"/>
      <c r="B2648" s="10"/>
      <c r="C2648" s="10"/>
      <c r="D2648" s="18" t="s">
        <v>1626</v>
      </c>
      <c r="E2648" s="10"/>
      <c r="F2648" s="10"/>
      <c r="G2648" s="10"/>
      <c r="H2648" s="10"/>
      <c r="I2648" s="10"/>
      <c r="J2648" s="10"/>
      <c r="K2648" s="10"/>
      <c r="L2648" s="10"/>
      <c r="M2648" s="10"/>
    </row>
    <row r="2649" spans="1:13" x14ac:dyDescent="0.25">
      <c r="A2649" s="10"/>
      <c r="B2649" s="10"/>
      <c r="C2649" s="9" t="s">
        <v>1530</v>
      </c>
      <c r="D2649" s="25"/>
      <c r="E2649" s="9" t="s">
        <v>16</v>
      </c>
      <c r="F2649" s="12">
        <v>3</v>
      </c>
      <c r="G2649" s="13">
        <v>0</v>
      </c>
      <c r="H2649" s="13">
        <v>0</v>
      </c>
      <c r="I2649" s="13">
        <v>0</v>
      </c>
      <c r="J2649" s="11">
        <f>OR(F2649&lt;&gt;0,G2649&lt;&gt;0,H2649&lt;&gt;0,I2649&lt;&gt;0)*(F2649 + (F2649 = 0))*(G2649 + (G2649 = 0))*(H2649 + (H2649 = 0))*(I2649 + (I2649 = 0))</f>
        <v>3</v>
      </c>
      <c r="K2649" s="10"/>
      <c r="L2649" s="10"/>
      <c r="M2649" s="10"/>
    </row>
    <row r="2650" spans="1:13" x14ac:dyDescent="0.25">
      <c r="A2650" s="10"/>
      <c r="B2650" s="10"/>
      <c r="C2650" s="10"/>
      <c r="D2650" s="25"/>
      <c r="E2650" s="10"/>
      <c r="F2650" s="10"/>
      <c r="G2650" s="10"/>
      <c r="H2650" s="10"/>
      <c r="I2650" s="10"/>
      <c r="J2650" s="14" t="s">
        <v>1627</v>
      </c>
      <c r="K2650" s="15">
        <f>J2649</f>
        <v>3</v>
      </c>
      <c r="L2650" s="13">
        <v>117.1</v>
      </c>
      <c r="M2650" s="15">
        <f>ROUND(K2650*L2650,2)</f>
        <v>351.3</v>
      </c>
    </row>
    <row r="2651" spans="1:13" ht="0.95" customHeight="1" x14ac:dyDescent="0.25">
      <c r="A2651" s="16"/>
      <c r="B2651" s="16"/>
      <c r="C2651" s="16"/>
      <c r="D2651" s="26"/>
      <c r="E2651" s="16"/>
      <c r="F2651" s="16"/>
      <c r="G2651" s="16"/>
      <c r="H2651" s="16"/>
      <c r="I2651" s="16"/>
      <c r="J2651" s="16"/>
      <c r="K2651" s="16"/>
      <c r="L2651" s="16"/>
      <c r="M2651" s="16"/>
    </row>
    <row r="2652" spans="1:13" x14ac:dyDescent="0.25">
      <c r="A2652" s="8" t="s">
        <v>1628</v>
      </c>
      <c r="B2652" s="9" t="s">
        <v>19</v>
      </c>
      <c r="C2652" s="9" t="s">
        <v>1629</v>
      </c>
      <c r="D2652" s="18" t="s">
        <v>1630</v>
      </c>
      <c r="E2652" s="10"/>
      <c r="F2652" s="10"/>
      <c r="G2652" s="10"/>
      <c r="H2652" s="10"/>
      <c r="I2652" s="10"/>
      <c r="J2652" s="10"/>
      <c r="K2652" s="11">
        <f>K2655</f>
        <v>15</v>
      </c>
      <c r="L2652" s="11">
        <f>L2655</f>
        <v>62.35</v>
      </c>
      <c r="M2652" s="11">
        <f>M2655</f>
        <v>935.25</v>
      </c>
    </row>
    <row r="2653" spans="1:13" ht="67.5" x14ac:dyDescent="0.25">
      <c r="A2653" s="10"/>
      <c r="B2653" s="10"/>
      <c r="C2653" s="10"/>
      <c r="D2653" s="18" t="s">
        <v>1631</v>
      </c>
      <c r="E2653" s="10"/>
      <c r="F2653" s="10"/>
      <c r="G2653" s="10"/>
      <c r="H2653" s="10"/>
      <c r="I2653" s="10"/>
      <c r="J2653" s="10"/>
      <c r="K2653" s="10"/>
      <c r="L2653" s="10"/>
      <c r="M2653" s="10"/>
    </row>
    <row r="2654" spans="1:13" x14ac:dyDescent="0.25">
      <c r="A2654" s="10"/>
      <c r="B2654" s="10"/>
      <c r="C2654" s="9" t="s">
        <v>1530</v>
      </c>
      <c r="D2654" s="25"/>
      <c r="E2654" s="9" t="s">
        <v>16</v>
      </c>
      <c r="F2654" s="12">
        <v>15</v>
      </c>
      <c r="G2654" s="13">
        <v>0</v>
      </c>
      <c r="H2654" s="13">
        <v>0</v>
      </c>
      <c r="I2654" s="13">
        <v>0</v>
      </c>
      <c r="J2654" s="11">
        <f>OR(F2654&lt;&gt;0,G2654&lt;&gt;0,H2654&lt;&gt;0,I2654&lt;&gt;0)*(F2654 + (F2654 = 0))*(G2654 + (G2654 = 0))*(H2654 + (H2654 = 0))*(I2654 + (I2654 = 0))</f>
        <v>15</v>
      </c>
      <c r="K2654" s="10"/>
      <c r="L2654" s="10"/>
      <c r="M2654" s="10"/>
    </row>
    <row r="2655" spans="1:13" x14ac:dyDescent="0.25">
      <c r="A2655" s="10"/>
      <c r="B2655" s="10"/>
      <c r="C2655" s="10"/>
      <c r="D2655" s="25"/>
      <c r="E2655" s="10"/>
      <c r="F2655" s="10"/>
      <c r="G2655" s="10"/>
      <c r="H2655" s="10"/>
      <c r="I2655" s="10"/>
      <c r="J2655" s="14" t="s">
        <v>1632</v>
      </c>
      <c r="K2655" s="15">
        <f>J2654</f>
        <v>15</v>
      </c>
      <c r="L2655" s="13">
        <v>62.35</v>
      </c>
      <c r="M2655" s="15">
        <f>ROUND(K2655*L2655,2)</f>
        <v>935.25</v>
      </c>
    </row>
    <row r="2656" spans="1:13" ht="0.95" customHeight="1" x14ac:dyDescent="0.25">
      <c r="A2656" s="16"/>
      <c r="B2656" s="16"/>
      <c r="C2656" s="16"/>
      <c r="D2656" s="26"/>
      <c r="E2656" s="16"/>
      <c r="F2656" s="16"/>
      <c r="G2656" s="16"/>
      <c r="H2656" s="16"/>
      <c r="I2656" s="16"/>
      <c r="J2656" s="16"/>
      <c r="K2656" s="16"/>
      <c r="L2656" s="16"/>
      <c r="M2656" s="16"/>
    </row>
    <row r="2657" spans="1:13" x14ac:dyDescent="0.25">
      <c r="A2657" s="8" t="s">
        <v>1633</v>
      </c>
      <c r="B2657" s="9" t="s">
        <v>19</v>
      </c>
      <c r="C2657" s="9" t="s">
        <v>1629</v>
      </c>
      <c r="D2657" s="18" t="s">
        <v>1634</v>
      </c>
      <c r="E2657" s="10"/>
      <c r="F2657" s="10"/>
      <c r="G2657" s="10"/>
      <c r="H2657" s="10"/>
      <c r="I2657" s="10"/>
      <c r="J2657" s="10"/>
      <c r="K2657" s="11">
        <f>K2660</f>
        <v>7</v>
      </c>
      <c r="L2657" s="11">
        <f>L2660</f>
        <v>13.83</v>
      </c>
      <c r="M2657" s="11">
        <f>M2660</f>
        <v>96.81</v>
      </c>
    </row>
    <row r="2658" spans="1:13" ht="33.75" x14ac:dyDescent="0.25">
      <c r="A2658" s="10"/>
      <c r="B2658" s="10"/>
      <c r="C2658" s="10"/>
      <c r="D2658" s="18" t="s">
        <v>1635</v>
      </c>
      <c r="E2658" s="10"/>
      <c r="F2658" s="10"/>
      <c r="G2658" s="10"/>
      <c r="H2658" s="10"/>
      <c r="I2658" s="10"/>
      <c r="J2658" s="10"/>
      <c r="K2658" s="10"/>
      <c r="L2658" s="10"/>
      <c r="M2658" s="10"/>
    </row>
    <row r="2659" spans="1:13" x14ac:dyDescent="0.25">
      <c r="A2659" s="10"/>
      <c r="B2659" s="10"/>
      <c r="C2659" s="9" t="s">
        <v>1530</v>
      </c>
      <c r="D2659" s="25"/>
      <c r="E2659" s="9" t="s">
        <v>16</v>
      </c>
      <c r="F2659" s="12">
        <v>7</v>
      </c>
      <c r="G2659" s="13">
        <v>0</v>
      </c>
      <c r="H2659" s="13">
        <v>0</v>
      </c>
      <c r="I2659" s="13">
        <v>0</v>
      </c>
      <c r="J2659" s="11">
        <f>OR(F2659&lt;&gt;0,G2659&lt;&gt;0,H2659&lt;&gt;0,I2659&lt;&gt;0)*(F2659 + (F2659 = 0))*(G2659 + (G2659 = 0))*(H2659 + (H2659 = 0))*(I2659 + (I2659 = 0))</f>
        <v>7</v>
      </c>
      <c r="K2659" s="10"/>
      <c r="L2659" s="10"/>
      <c r="M2659" s="10"/>
    </row>
    <row r="2660" spans="1:13" x14ac:dyDescent="0.25">
      <c r="A2660" s="10"/>
      <c r="B2660" s="10"/>
      <c r="C2660" s="10"/>
      <c r="D2660" s="25"/>
      <c r="E2660" s="10"/>
      <c r="F2660" s="10"/>
      <c r="G2660" s="10"/>
      <c r="H2660" s="10"/>
      <c r="I2660" s="10"/>
      <c r="J2660" s="14" t="s">
        <v>1636</v>
      </c>
      <c r="K2660" s="15">
        <f>J2659</f>
        <v>7</v>
      </c>
      <c r="L2660" s="13">
        <v>13.83</v>
      </c>
      <c r="M2660" s="15">
        <f>ROUND(K2660*L2660,2)</f>
        <v>96.81</v>
      </c>
    </row>
    <row r="2661" spans="1:13" ht="0.95" customHeight="1" x14ac:dyDescent="0.25">
      <c r="A2661" s="16"/>
      <c r="B2661" s="16"/>
      <c r="C2661" s="16"/>
      <c r="D2661" s="26"/>
      <c r="E2661" s="16"/>
      <c r="F2661" s="16"/>
      <c r="G2661" s="16"/>
      <c r="H2661" s="16"/>
      <c r="I2661" s="16"/>
      <c r="J2661" s="16"/>
      <c r="K2661" s="16"/>
      <c r="L2661" s="16"/>
      <c r="M2661" s="16"/>
    </row>
    <row r="2662" spans="1:13" x14ac:dyDescent="0.25">
      <c r="A2662" s="8" t="s">
        <v>1637</v>
      </c>
      <c r="B2662" s="9" t="s">
        <v>19</v>
      </c>
      <c r="C2662" s="9" t="s">
        <v>608</v>
      </c>
      <c r="D2662" s="18" t="s">
        <v>1638</v>
      </c>
      <c r="E2662" s="10"/>
      <c r="F2662" s="10"/>
      <c r="G2662" s="10"/>
      <c r="H2662" s="10"/>
      <c r="I2662" s="10"/>
      <c r="J2662" s="10"/>
      <c r="K2662" s="11">
        <f>K2665</f>
        <v>40</v>
      </c>
      <c r="L2662" s="11">
        <f>L2665</f>
        <v>51.2</v>
      </c>
      <c r="M2662" s="11">
        <f>M2665</f>
        <v>2048</v>
      </c>
    </row>
    <row r="2663" spans="1:13" x14ac:dyDescent="0.25">
      <c r="A2663" s="10"/>
      <c r="B2663" s="10"/>
      <c r="C2663" s="10"/>
      <c r="D2663" s="18" t="s">
        <v>1639</v>
      </c>
      <c r="E2663" s="10"/>
      <c r="F2663" s="10"/>
      <c r="G2663" s="10"/>
      <c r="H2663" s="10"/>
      <c r="I2663" s="10"/>
      <c r="J2663" s="10"/>
      <c r="K2663" s="10"/>
      <c r="L2663" s="10"/>
      <c r="M2663" s="10"/>
    </row>
    <row r="2664" spans="1:13" x14ac:dyDescent="0.25">
      <c r="A2664" s="10"/>
      <c r="B2664" s="10"/>
      <c r="C2664" s="9" t="s">
        <v>1530</v>
      </c>
      <c r="D2664" s="25"/>
      <c r="E2664" s="9" t="s">
        <v>16</v>
      </c>
      <c r="F2664" s="12">
        <v>40</v>
      </c>
      <c r="G2664" s="13">
        <v>0</v>
      </c>
      <c r="H2664" s="13">
        <v>0</v>
      </c>
      <c r="I2664" s="13">
        <v>0</v>
      </c>
      <c r="J2664" s="11">
        <f>OR(F2664&lt;&gt;0,G2664&lt;&gt;0,H2664&lt;&gt;0,I2664&lt;&gt;0)*(F2664 + (F2664 = 0))*(G2664 + (G2664 = 0))*(H2664 + (H2664 = 0))*(I2664 + (I2664 = 0))</f>
        <v>40</v>
      </c>
      <c r="K2664" s="10"/>
      <c r="L2664" s="10"/>
      <c r="M2664" s="10"/>
    </row>
    <row r="2665" spans="1:13" x14ac:dyDescent="0.25">
      <c r="A2665" s="10"/>
      <c r="B2665" s="10"/>
      <c r="C2665" s="10"/>
      <c r="D2665" s="25"/>
      <c r="E2665" s="10"/>
      <c r="F2665" s="10"/>
      <c r="G2665" s="10"/>
      <c r="H2665" s="10"/>
      <c r="I2665" s="10"/>
      <c r="J2665" s="14" t="s">
        <v>1640</v>
      </c>
      <c r="K2665" s="15">
        <f>J2664</f>
        <v>40</v>
      </c>
      <c r="L2665" s="13">
        <v>51.2</v>
      </c>
      <c r="M2665" s="15">
        <f>ROUND(K2665*L2665,2)</f>
        <v>2048</v>
      </c>
    </row>
    <row r="2666" spans="1:13" ht="0.95" customHeight="1" x14ac:dyDescent="0.25">
      <c r="A2666" s="16"/>
      <c r="B2666" s="16"/>
      <c r="C2666" s="16"/>
      <c r="D2666" s="26"/>
      <c r="E2666" s="16"/>
      <c r="F2666" s="16"/>
      <c r="G2666" s="16"/>
      <c r="H2666" s="16"/>
      <c r="I2666" s="16"/>
      <c r="J2666" s="16"/>
      <c r="K2666" s="16"/>
      <c r="L2666" s="16"/>
      <c r="M2666" s="16"/>
    </row>
    <row r="2667" spans="1:13" x14ac:dyDescent="0.25">
      <c r="A2667" s="8" t="s">
        <v>1641</v>
      </c>
      <c r="B2667" s="9" t="s">
        <v>19</v>
      </c>
      <c r="C2667" s="9" t="s">
        <v>680</v>
      </c>
      <c r="D2667" s="18" t="s">
        <v>1642</v>
      </c>
      <c r="E2667" s="10"/>
      <c r="F2667" s="10"/>
      <c r="G2667" s="10"/>
      <c r="H2667" s="10"/>
      <c r="I2667" s="10"/>
      <c r="J2667" s="10"/>
      <c r="K2667" s="11">
        <f>K2670</f>
        <v>1592.05</v>
      </c>
      <c r="L2667" s="11">
        <f>L2670</f>
        <v>6.69</v>
      </c>
      <c r="M2667" s="11">
        <f>M2670</f>
        <v>10650.81</v>
      </c>
    </row>
    <row r="2668" spans="1:13" ht="112.5" x14ac:dyDescent="0.25">
      <c r="A2668" s="10"/>
      <c r="B2668" s="10"/>
      <c r="C2668" s="10"/>
      <c r="D2668" s="18" t="s">
        <v>1643</v>
      </c>
      <c r="E2668" s="10"/>
      <c r="F2668" s="10"/>
      <c r="G2668" s="10"/>
      <c r="H2668" s="10"/>
      <c r="I2668" s="10"/>
      <c r="J2668" s="10"/>
      <c r="K2668" s="10"/>
      <c r="L2668" s="10"/>
      <c r="M2668" s="10"/>
    </row>
    <row r="2669" spans="1:13" x14ac:dyDescent="0.25">
      <c r="A2669" s="10"/>
      <c r="B2669" s="10"/>
      <c r="C2669" s="9" t="s">
        <v>1530</v>
      </c>
      <c r="D2669" s="25"/>
      <c r="E2669" s="9" t="s">
        <v>1644</v>
      </c>
      <c r="F2669" s="12">
        <v>1</v>
      </c>
      <c r="G2669" s="13">
        <v>1592.05</v>
      </c>
      <c r="H2669" s="13">
        <v>0</v>
      </c>
      <c r="I2669" s="13">
        <v>0</v>
      </c>
      <c r="J2669" s="11">
        <f>OR(F2669&lt;&gt;0,G2669&lt;&gt;0,H2669&lt;&gt;0,I2669&lt;&gt;0)*(F2669 + (F2669 = 0))*(G2669 + (G2669 = 0))*(H2669 + (H2669 = 0))*(I2669 + (I2669 = 0))</f>
        <v>1592.05</v>
      </c>
      <c r="K2669" s="10"/>
      <c r="L2669" s="10"/>
      <c r="M2669" s="10"/>
    </row>
    <row r="2670" spans="1:13" x14ac:dyDescent="0.25">
      <c r="A2670" s="10"/>
      <c r="B2670" s="10"/>
      <c r="C2670" s="10"/>
      <c r="D2670" s="25"/>
      <c r="E2670" s="10"/>
      <c r="F2670" s="10"/>
      <c r="G2670" s="10"/>
      <c r="H2670" s="10"/>
      <c r="I2670" s="10"/>
      <c r="J2670" s="14" t="s">
        <v>1645</v>
      </c>
      <c r="K2670" s="15">
        <f>J2669</f>
        <v>1592.05</v>
      </c>
      <c r="L2670" s="13">
        <v>6.69</v>
      </c>
      <c r="M2670" s="15">
        <f>ROUND(K2670*L2670,2)</f>
        <v>10650.81</v>
      </c>
    </row>
    <row r="2671" spans="1:13" ht="0.95" customHeight="1" x14ac:dyDescent="0.25">
      <c r="A2671" s="16"/>
      <c r="B2671" s="16"/>
      <c r="C2671" s="16"/>
      <c r="D2671" s="26"/>
      <c r="E2671" s="16"/>
      <c r="F2671" s="16"/>
      <c r="G2671" s="16"/>
      <c r="H2671" s="16"/>
      <c r="I2671" s="16"/>
      <c r="J2671" s="16"/>
      <c r="K2671" s="16"/>
      <c r="L2671" s="16"/>
      <c r="M2671" s="16"/>
    </row>
    <row r="2672" spans="1:13" x14ac:dyDescent="0.25">
      <c r="A2672" s="10"/>
      <c r="B2672" s="10"/>
      <c r="C2672" s="10"/>
      <c r="D2672" s="25"/>
      <c r="E2672" s="10"/>
      <c r="F2672" s="10"/>
      <c r="G2672" s="10"/>
      <c r="H2672" s="10"/>
      <c r="I2672" s="10"/>
      <c r="J2672" s="14" t="s">
        <v>1646</v>
      </c>
      <c r="K2672" s="17">
        <v>1</v>
      </c>
      <c r="L2672" s="15">
        <f>M2527+M2532+M2537+M2542+M2547+M2552+M2557+M2562+M2567+M2572+M2577+M2582+M2587+M2592+M2597+M2602+M2607+M2612+M2617+M2622+M2627+M2632+M2637+M2642+M2647+M2652+M2657+M2662+M2667</f>
        <v>18931.13</v>
      </c>
      <c r="M2672" s="15">
        <f>ROUND(K2672*L2672,2)</f>
        <v>18931.13</v>
      </c>
    </row>
    <row r="2673" spans="1:13" ht="0.95" customHeight="1" x14ac:dyDescent="0.25">
      <c r="A2673" s="16"/>
      <c r="B2673" s="16"/>
      <c r="C2673" s="16"/>
      <c r="D2673" s="26"/>
      <c r="E2673" s="16"/>
      <c r="F2673" s="16"/>
      <c r="G2673" s="16"/>
      <c r="H2673" s="16"/>
      <c r="I2673" s="16"/>
      <c r="J2673" s="16"/>
      <c r="K2673" s="16"/>
      <c r="L2673" s="16"/>
      <c r="M2673" s="16"/>
    </row>
    <row r="2674" spans="1:13" x14ac:dyDescent="0.25">
      <c r="A2674" s="4" t="s">
        <v>1647</v>
      </c>
      <c r="B2674" s="4" t="s">
        <v>15</v>
      </c>
      <c r="C2674" s="4" t="s">
        <v>16</v>
      </c>
      <c r="D2674" s="24" t="s">
        <v>1648</v>
      </c>
      <c r="E2674" s="5"/>
      <c r="F2674" s="5"/>
      <c r="G2674" s="5"/>
      <c r="H2674" s="5"/>
      <c r="I2674" s="5"/>
      <c r="J2674" s="5"/>
      <c r="K2674" s="6">
        <f>K2697</f>
        <v>1</v>
      </c>
      <c r="L2674" s="7">
        <f>L2697</f>
        <v>16735.740000000002</v>
      </c>
      <c r="M2674" s="7">
        <f>M2697</f>
        <v>16735.740000000002</v>
      </c>
    </row>
    <row r="2675" spans="1:13" ht="22.5" x14ac:dyDescent="0.25">
      <c r="A2675" s="8" t="s">
        <v>1649</v>
      </c>
      <c r="B2675" s="9" t="s">
        <v>19</v>
      </c>
      <c r="C2675" s="9" t="s">
        <v>1650</v>
      </c>
      <c r="D2675" s="18" t="s">
        <v>1651</v>
      </c>
      <c r="E2675" s="10"/>
      <c r="F2675" s="10"/>
      <c r="G2675" s="10"/>
      <c r="H2675" s="10"/>
      <c r="I2675" s="10"/>
      <c r="J2675" s="10"/>
      <c r="K2675" s="11">
        <f>K2678</f>
        <v>341.17</v>
      </c>
      <c r="L2675" s="11">
        <f>L2678</f>
        <v>10.41</v>
      </c>
      <c r="M2675" s="11">
        <f>M2678</f>
        <v>3551.58</v>
      </c>
    </row>
    <row r="2676" spans="1:13" ht="90" x14ac:dyDescent="0.25">
      <c r="A2676" s="10"/>
      <c r="B2676" s="10"/>
      <c r="C2676" s="10"/>
      <c r="D2676" s="18" t="s">
        <v>1652</v>
      </c>
      <c r="E2676" s="10"/>
      <c r="F2676" s="10"/>
      <c r="G2676" s="10"/>
      <c r="H2676" s="10"/>
      <c r="I2676" s="10"/>
      <c r="J2676" s="10"/>
      <c r="K2676" s="10"/>
      <c r="L2676" s="10"/>
      <c r="M2676" s="10"/>
    </row>
    <row r="2677" spans="1:13" x14ac:dyDescent="0.25">
      <c r="A2677" s="10"/>
      <c r="B2677" s="10"/>
      <c r="C2677" s="9" t="s">
        <v>23</v>
      </c>
      <c r="D2677" s="25"/>
      <c r="E2677" s="9" t="s">
        <v>16</v>
      </c>
      <c r="F2677" s="12">
        <v>1</v>
      </c>
      <c r="G2677" s="13">
        <v>341.17</v>
      </c>
      <c r="H2677" s="13">
        <v>0</v>
      </c>
      <c r="I2677" s="13">
        <v>0</v>
      </c>
      <c r="J2677" s="11">
        <f>OR(F2677&lt;&gt;0,G2677&lt;&gt;0,H2677&lt;&gt;0,I2677&lt;&gt;0)*(F2677 + (F2677 = 0))*(G2677 + (G2677 = 0))*(H2677 + (H2677 = 0))*(I2677 + (I2677 = 0))</f>
        <v>341.17</v>
      </c>
      <c r="K2677" s="10"/>
      <c r="L2677" s="10"/>
      <c r="M2677" s="10"/>
    </row>
    <row r="2678" spans="1:13" x14ac:dyDescent="0.25">
      <c r="A2678" s="10"/>
      <c r="B2678" s="10"/>
      <c r="C2678" s="10"/>
      <c r="D2678" s="25"/>
      <c r="E2678" s="10"/>
      <c r="F2678" s="10"/>
      <c r="G2678" s="10"/>
      <c r="H2678" s="10"/>
      <c r="I2678" s="10"/>
      <c r="J2678" s="14" t="s">
        <v>1653</v>
      </c>
      <c r="K2678" s="15">
        <f>J2677</f>
        <v>341.17</v>
      </c>
      <c r="L2678" s="13">
        <v>10.41</v>
      </c>
      <c r="M2678" s="15">
        <f>ROUND(K2678*L2678,2)</f>
        <v>3551.58</v>
      </c>
    </row>
    <row r="2679" spans="1:13" ht="0.95" customHeight="1" x14ac:dyDescent="0.25">
      <c r="A2679" s="16"/>
      <c r="B2679" s="16"/>
      <c r="C2679" s="16"/>
      <c r="D2679" s="26"/>
      <c r="E2679" s="16"/>
      <c r="F2679" s="16"/>
      <c r="G2679" s="16"/>
      <c r="H2679" s="16"/>
      <c r="I2679" s="16"/>
      <c r="J2679" s="16"/>
      <c r="K2679" s="16"/>
      <c r="L2679" s="16"/>
      <c r="M2679" s="16"/>
    </row>
    <row r="2680" spans="1:13" ht="22.5" x14ac:dyDescent="0.25">
      <c r="A2680" s="8" t="s">
        <v>1654</v>
      </c>
      <c r="B2680" s="9" t="s">
        <v>19</v>
      </c>
      <c r="C2680" s="9" t="s">
        <v>141</v>
      </c>
      <c r="D2680" s="18" t="s">
        <v>1655</v>
      </c>
      <c r="E2680" s="10"/>
      <c r="F2680" s="10"/>
      <c r="G2680" s="10"/>
      <c r="H2680" s="10"/>
      <c r="I2680" s="10"/>
      <c r="J2680" s="10"/>
      <c r="K2680" s="11">
        <f>K2683</f>
        <v>11</v>
      </c>
      <c r="L2680" s="11">
        <f>L2683</f>
        <v>149.43</v>
      </c>
      <c r="M2680" s="11">
        <f>M2683</f>
        <v>1643.73</v>
      </c>
    </row>
    <row r="2681" spans="1:13" ht="236.25" x14ac:dyDescent="0.25">
      <c r="A2681" s="10"/>
      <c r="B2681" s="10"/>
      <c r="C2681" s="10"/>
      <c r="D2681" s="18" t="s">
        <v>1656</v>
      </c>
      <c r="E2681" s="10"/>
      <c r="F2681" s="10"/>
      <c r="G2681" s="10"/>
      <c r="H2681" s="10"/>
      <c r="I2681" s="10"/>
      <c r="J2681" s="10"/>
      <c r="K2681" s="10"/>
      <c r="L2681" s="10"/>
      <c r="M2681" s="10"/>
    </row>
    <row r="2682" spans="1:13" x14ac:dyDescent="0.25">
      <c r="A2682" s="10"/>
      <c r="B2682" s="10"/>
      <c r="C2682" s="9" t="s">
        <v>23</v>
      </c>
      <c r="D2682" s="25"/>
      <c r="E2682" s="9" t="s">
        <v>16</v>
      </c>
      <c r="F2682" s="12">
        <v>11</v>
      </c>
      <c r="G2682" s="13">
        <v>0</v>
      </c>
      <c r="H2682" s="13">
        <v>0</v>
      </c>
      <c r="I2682" s="13">
        <v>0</v>
      </c>
      <c r="J2682" s="11">
        <f>OR(F2682&lt;&gt;0,G2682&lt;&gt;0,H2682&lt;&gt;0,I2682&lt;&gt;0)*(F2682 + (F2682 = 0))*(G2682 + (G2682 = 0))*(H2682 + (H2682 = 0))*(I2682 + (I2682 = 0))</f>
        <v>11</v>
      </c>
      <c r="K2682" s="10"/>
      <c r="L2682" s="10"/>
      <c r="M2682" s="10"/>
    </row>
    <row r="2683" spans="1:13" x14ac:dyDescent="0.25">
      <c r="A2683" s="10"/>
      <c r="B2683" s="10"/>
      <c r="C2683" s="10"/>
      <c r="D2683" s="25"/>
      <c r="E2683" s="10"/>
      <c r="F2683" s="10"/>
      <c r="G2683" s="10"/>
      <c r="H2683" s="10"/>
      <c r="I2683" s="10"/>
      <c r="J2683" s="14" t="s">
        <v>1657</v>
      </c>
      <c r="K2683" s="15">
        <f>J2682</f>
        <v>11</v>
      </c>
      <c r="L2683" s="13">
        <v>149.43</v>
      </c>
      <c r="M2683" s="15">
        <f>ROUND(K2683*L2683,2)</f>
        <v>1643.73</v>
      </c>
    </row>
    <row r="2684" spans="1:13" ht="0.95" customHeight="1" x14ac:dyDescent="0.25">
      <c r="A2684" s="16"/>
      <c r="B2684" s="16"/>
      <c r="C2684" s="16"/>
      <c r="D2684" s="26"/>
      <c r="E2684" s="16"/>
      <c r="F2684" s="16"/>
      <c r="G2684" s="16"/>
      <c r="H2684" s="16"/>
      <c r="I2684" s="16"/>
      <c r="J2684" s="16"/>
      <c r="K2684" s="16"/>
      <c r="L2684" s="16"/>
      <c r="M2684" s="16"/>
    </row>
    <row r="2685" spans="1:13" x14ac:dyDescent="0.25">
      <c r="A2685" s="8" t="s">
        <v>1658</v>
      </c>
      <c r="B2685" s="9" t="s">
        <v>19</v>
      </c>
      <c r="C2685" s="9" t="s">
        <v>1650</v>
      </c>
      <c r="D2685" s="18" t="s">
        <v>1659</v>
      </c>
      <c r="E2685" s="10"/>
      <c r="F2685" s="10"/>
      <c r="G2685" s="10"/>
      <c r="H2685" s="10"/>
      <c r="I2685" s="10"/>
      <c r="J2685" s="10"/>
      <c r="K2685" s="11">
        <f>K2688</f>
        <v>341.17</v>
      </c>
      <c r="L2685" s="11">
        <f>L2688</f>
        <v>15.62</v>
      </c>
      <c r="M2685" s="11">
        <f>M2688</f>
        <v>5329.08</v>
      </c>
    </row>
    <row r="2686" spans="1:13" ht="67.5" x14ac:dyDescent="0.25">
      <c r="A2686" s="10"/>
      <c r="B2686" s="10"/>
      <c r="C2686" s="10"/>
      <c r="D2686" s="18" t="s">
        <v>1660</v>
      </c>
      <c r="E2686" s="10"/>
      <c r="F2686" s="10"/>
      <c r="G2686" s="10"/>
      <c r="H2686" s="10"/>
      <c r="I2686" s="10"/>
      <c r="J2686" s="10"/>
      <c r="K2686" s="10"/>
      <c r="L2686" s="10"/>
      <c r="M2686" s="10"/>
    </row>
    <row r="2687" spans="1:13" x14ac:dyDescent="0.25">
      <c r="A2687" s="10"/>
      <c r="B2687" s="10"/>
      <c r="C2687" s="9" t="s">
        <v>1530</v>
      </c>
      <c r="D2687" s="25"/>
      <c r="E2687" s="9" t="s">
        <v>16</v>
      </c>
      <c r="F2687" s="12">
        <v>341.17</v>
      </c>
      <c r="G2687" s="13">
        <v>0</v>
      </c>
      <c r="H2687" s="13">
        <v>0</v>
      </c>
      <c r="I2687" s="13">
        <v>0</v>
      </c>
      <c r="J2687" s="11">
        <f>OR(F2687&lt;&gt;0,G2687&lt;&gt;0,H2687&lt;&gt;0,I2687&lt;&gt;0)*(F2687 + (F2687 = 0))*(G2687 + (G2687 = 0))*(H2687 + (H2687 = 0))*(I2687 + (I2687 = 0))</f>
        <v>341.17</v>
      </c>
      <c r="K2687" s="10"/>
      <c r="L2687" s="10"/>
      <c r="M2687" s="10"/>
    </row>
    <row r="2688" spans="1:13" x14ac:dyDescent="0.25">
      <c r="A2688" s="10"/>
      <c r="B2688" s="10"/>
      <c r="C2688" s="10"/>
      <c r="D2688" s="25"/>
      <c r="E2688" s="10"/>
      <c r="F2688" s="10"/>
      <c r="G2688" s="10"/>
      <c r="H2688" s="10"/>
      <c r="I2688" s="10"/>
      <c r="J2688" s="14" t="s">
        <v>1661</v>
      </c>
      <c r="K2688" s="15">
        <f>J2687</f>
        <v>341.17</v>
      </c>
      <c r="L2688" s="13">
        <v>15.62</v>
      </c>
      <c r="M2688" s="15">
        <f>ROUND(K2688*L2688,2)</f>
        <v>5329.08</v>
      </c>
    </row>
    <row r="2689" spans="1:13" ht="0.95" customHeight="1" x14ac:dyDescent="0.25">
      <c r="A2689" s="16"/>
      <c r="B2689" s="16"/>
      <c r="C2689" s="16"/>
      <c r="D2689" s="26"/>
      <c r="E2689" s="16"/>
      <c r="F2689" s="16"/>
      <c r="G2689" s="16"/>
      <c r="H2689" s="16"/>
      <c r="I2689" s="16"/>
      <c r="J2689" s="16"/>
      <c r="K2689" s="16"/>
      <c r="L2689" s="16"/>
      <c r="M2689" s="16"/>
    </row>
    <row r="2690" spans="1:13" ht="22.5" x14ac:dyDescent="0.25">
      <c r="A2690" s="8" t="s">
        <v>1662</v>
      </c>
      <c r="B2690" s="9" t="s">
        <v>19</v>
      </c>
      <c r="C2690" s="9" t="s">
        <v>608</v>
      </c>
      <c r="D2690" s="18" t="s">
        <v>1663</v>
      </c>
      <c r="E2690" s="10"/>
      <c r="F2690" s="10"/>
      <c r="G2690" s="10"/>
      <c r="H2690" s="10"/>
      <c r="I2690" s="10"/>
      <c r="J2690" s="10"/>
      <c r="K2690" s="11">
        <f>K2693</f>
        <v>43</v>
      </c>
      <c r="L2690" s="11">
        <f>L2693</f>
        <v>144.44999999999999</v>
      </c>
      <c r="M2690" s="11">
        <f>M2693</f>
        <v>6211.35</v>
      </c>
    </row>
    <row r="2691" spans="1:13" ht="135" x14ac:dyDescent="0.25">
      <c r="A2691" s="10"/>
      <c r="B2691" s="10"/>
      <c r="C2691" s="10"/>
      <c r="D2691" s="18" t="s">
        <v>1664</v>
      </c>
      <c r="E2691" s="10"/>
      <c r="F2691" s="10"/>
      <c r="G2691" s="10"/>
      <c r="H2691" s="10"/>
      <c r="I2691" s="10"/>
      <c r="J2691" s="10"/>
      <c r="K2691" s="10"/>
      <c r="L2691" s="10"/>
      <c r="M2691" s="10"/>
    </row>
    <row r="2692" spans="1:13" x14ac:dyDescent="0.25">
      <c r="A2692" s="10"/>
      <c r="B2692" s="10"/>
      <c r="C2692" s="9" t="s">
        <v>1530</v>
      </c>
      <c r="D2692" s="25"/>
      <c r="E2692" s="9" t="s">
        <v>16</v>
      </c>
      <c r="F2692" s="12">
        <v>43</v>
      </c>
      <c r="G2692" s="13">
        <v>0</v>
      </c>
      <c r="H2692" s="13">
        <v>0</v>
      </c>
      <c r="I2692" s="13">
        <v>0</v>
      </c>
      <c r="J2692" s="11">
        <f>OR(F2692&lt;&gt;0,G2692&lt;&gt;0,H2692&lt;&gt;0,I2692&lt;&gt;0)*(F2692 + (F2692 = 0))*(G2692 + (G2692 = 0))*(H2692 + (H2692 = 0))*(I2692 + (I2692 = 0))</f>
        <v>43</v>
      </c>
      <c r="K2692" s="10"/>
      <c r="L2692" s="10"/>
      <c r="M2692" s="10"/>
    </row>
    <row r="2693" spans="1:13" x14ac:dyDescent="0.25">
      <c r="A2693" s="10"/>
      <c r="B2693" s="10"/>
      <c r="C2693" s="10"/>
      <c r="D2693" s="25"/>
      <c r="E2693" s="10"/>
      <c r="F2693" s="10"/>
      <c r="G2693" s="10"/>
      <c r="H2693" s="10"/>
      <c r="I2693" s="10"/>
      <c r="J2693" s="14" t="s">
        <v>1665</v>
      </c>
      <c r="K2693" s="15">
        <f>J2692</f>
        <v>43</v>
      </c>
      <c r="L2693" s="13">
        <v>144.44999999999999</v>
      </c>
      <c r="M2693" s="15">
        <f>ROUND(K2693*L2693,2)</f>
        <v>6211.35</v>
      </c>
    </row>
    <row r="2694" spans="1:13" ht="0.95" customHeight="1" x14ac:dyDescent="0.25">
      <c r="A2694" s="16"/>
      <c r="B2694" s="16"/>
      <c r="C2694" s="16"/>
      <c r="D2694" s="26"/>
      <c r="E2694" s="16"/>
      <c r="F2694" s="16"/>
      <c r="G2694" s="16"/>
      <c r="H2694" s="16"/>
      <c r="I2694" s="16"/>
      <c r="J2694" s="16"/>
      <c r="K2694" s="16"/>
      <c r="L2694" s="16"/>
      <c r="M2694" s="16"/>
    </row>
    <row r="2695" spans="1:13" ht="33.75" x14ac:dyDescent="0.25">
      <c r="A2695" s="8" t="s">
        <v>1666</v>
      </c>
      <c r="B2695" s="9" t="s">
        <v>19</v>
      </c>
      <c r="C2695" s="9" t="s">
        <v>608</v>
      </c>
      <c r="D2695" s="18" t="s">
        <v>1667</v>
      </c>
      <c r="E2695" s="10"/>
      <c r="F2695" s="10"/>
      <c r="G2695" s="10"/>
      <c r="H2695" s="10"/>
      <c r="I2695" s="10"/>
      <c r="J2695" s="10"/>
      <c r="K2695" s="13">
        <v>0</v>
      </c>
      <c r="L2695" s="13">
        <v>107.31</v>
      </c>
      <c r="M2695" s="11">
        <f>ROUND(K2695*L2695,2)</f>
        <v>0</v>
      </c>
    </row>
    <row r="2696" spans="1:13" ht="67.5" x14ac:dyDescent="0.25">
      <c r="A2696" s="10"/>
      <c r="B2696" s="10"/>
      <c r="C2696" s="10"/>
      <c r="D2696" s="18" t="s">
        <v>1668</v>
      </c>
      <c r="E2696" s="10"/>
      <c r="F2696" s="10"/>
      <c r="G2696" s="10"/>
      <c r="H2696" s="10"/>
      <c r="I2696" s="10"/>
      <c r="J2696" s="10"/>
      <c r="K2696" s="10"/>
      <c r="L2696" s="10"/>
      <c r="M2696" s="10"/>
    </row>
    <row r="2697" spans="1:13" x14ac:dyDescent="0.25">
      <c r="A2697" s="10"/>
      <c r="B2697" s="10"/>
      <c r="C2697" s="10"/>
      <c r="D2697" s="25"/>
      <c r="E2697" s="10"/>
      <c r="F2697" s="10"/>
      <c r="G2697" s="10"/>
      <c r="H2697" s="10"/>
      <c r="I2697" s="10"/>
      <c r="J2697" s="14" t="s">
        <v>1669</v>
      </c>
      <c r="K2697" s="17">
        <v>1</v>
      </c>
      <c r="L2697" s="15">
        <f>M2675+M2680+M2685+M2690+M2695</f>
        <v>16735.740000000002</v>
      </c>
      <c r="M2697" s="15">
        <f>ROUND(K2697*L2697,2)</f>
        <v>16735.740000000002</v>
      </c>
    </row>
    <row r="2698" spans="1:13" ht="0.95" customHeight="1" x14ac:dyDescent="0.25">
      <c r="A2698" s="16"/>
      <c r="B2698" s="16"/>
      <c r="C2698" s="16"/>
      <c r="D2698" s="26"/>
      <c r="E2698" s="16"/>
      <c r="F2698" s="16"/>
      <c r="G2698" s="16"/>
      <c r="H2698" s="16"/>
      <c r="I2698" s="16"/>
      <c r="J2698" s="16"/>
      <c r="K2698" s="16"/>
      <c r="L2698" s="16"/>
      <c r="M2698" s="16"/>
    </row>
    <row r="2699" spans="1:13" x14ac:dyDescent="0.25">
      <c r="A2699" s="4" t="s">
        <v>1670</v>
      </c>
      <c r="B2699" s="4" t="s">
        <v>15</v>
      </c>
      <c r="C2699" s="4" t="s">
        <v>16</v>
      </c>
      <c r="D2699" s="24" t="s">
        <v>1671</v>
      </c>
      <c r="E2699" s="5"/>
      <c r="F2699" s="5"/>
      <c r="G2699" s="5"/>
      <c r="H2699" s="5"/>
      <c r="I2699" s="5"/>
      <c r="J2699" s="5"/>
      <c r="K2699" s="6">
        <f>K2740</f>
        <v>1</v>
      </c>
      <c r="L2699" s="7">
        <f>L2740</f>
        <v>2965.52</v>
      </c>
      <c r="M2699" s="7">
        <f>M2740</f>
        <v>2965.52</v>
      </c>
    </row>
    <row r="2700" spans="1:13" x14ac:dyDescent="0.25">
      <c r="A2700" s="8" t="s">
        <v>1672</v>
      </c>
      <c r="B2700" s="9" t="s">
        <v>19</v>
      </c>
      <c r="C2700" s="9" t="s">
        <v>608</v>
      </c>
      <c r="D2700" s="18" t="s">
        <v>1673</v>
      </c>
      <c r="E2700" s="10"/>
      <c r="F2700" s="10"/>
      <c r="G2700" s="10"/>
      <c r="H2700" s="10"/>
      <c r="I2700" s="10"/>
      <c r="J2700" s="10"/>
      <c r="K2700" s="11">
        <f>K2703</f>
        <v>2</v>
      </c>
      <c r="L2700" s="11">
        <f>L2703</f>
        <v>120.91</v>
      </c>
      <c r="M2700" s="11">
        <f>M2703</f>
        <v>241.82</v>
      </c>
    </row>
    <row r="2701" spans="1:13" ht="33.75" x14ac:dyDescent="0.25">
      <c r="A2701" s="10"/>
      <c r="B2701" s="10"/>
      <c r="C2701" s="10"/>
      <c r="D2701" s="18" t="s">
        <v>1674</v>
      </c>
      <c r="E2701" s="10"/>
      <c r="F2701" s="10"/>
      <c r="G2701" s="10"/>
      <c r="H2701" s="10"/>
      <c r="I2701" s="10"/>
      <c r="J2701" s="10"/>
      <c r="K2701" s="10"/>
      <c r="L2701" s="10"/>
      <c r="M2701" s="10"/>
    </row>
    <row r="2702" spans="1:13" x14ac:dyDescent="0.25">
      <c r="A2702" s="10"/>
      <c r="B2702" s="10"/>
      <c r="C2702" s="9" t="s">
        <v>1530</v>
      </c>
      <c r="D2702" s="25"/>
      <c r="E2702" s="9" t="s">
        <v>16</v>
      </c>
      <c r="F2702" s="12">
        <v>2</v>
      </c>
      <c r="G2702" s="13">
        <v>0</v>
      </c>
      <c r="H2702" s="13">
        <v>0</v>
      </c>
      <c r="I2702" s="13">
        <v>0</v>
      </c>
      <c r="J2702" s="11">
        <f>OR(F2702&lt;&gt;0,G2702&lt;&gt;0,H2702&lt;&gt;0,I2702&lt;&gt;0)*(F2702 + (F2702 = 0))*(G2702 + (G2702 = 0))*(H2702 + (H2702 = 0))*(I2702 + (I2702 = 0))</f>
        <v>2</v>
      </c>
      <c r="K2702" s="10"/>
      <c r="L2702" s="10"/>
      <c r="M2702" s="10"/>
    </row>
    <row r="2703" spans="1:13" x14ac:dyDescent="0.25">
      <c r="A2703" s="10"/>
      <c r="B2703" s="10"/>
      <c r="C2703" s="10"/>
      <c r="D2703" s="25"/>
      <c r="E2703" s="10"/>
      <c r="F2703" s="10"/>
      <c r="G2703" s="10"/>
      <c r="H2703" s="10"/>
      <c r="I2703" s="10"/>
      <c r="J2703" s="14" t="s">
        <v>1675</v>
      </c>
      <c r="K2703" s="15">
        <f>J2702</f>
        <v>2</v>
      </c>
      <c r="L2703" s="13">
        <v>120.91</v>
      </c>
      <c r="M2703" s="15">
        <f>ROUND(K2703*L2703,2)</f>
        <v>241.82</v>
      </c>
    </row>
    <row r="2704" spans="1:13" ht="0.95" customHeight="1" x14ac:dyDescent="0.25">
      <c r="A2704" s="16"/>
      <c r="B2704" s="16"/>
      <c r="C2704" s="16"/>
      <c r="D2704" s="26"/>
      <c r="E2704" s="16"/>
      <c r="F2704" s="16"/>
      <c r="G2704" s="16"/>
      <c r="H2704" s="16"/>
      <c r="I2704" s="16"/>
      <c r="J2704" s="16"/>
      <c r="K2704" s="16"/>
      <c r="L2704" s="16"/>
      <c r="M2704" s="16"/>
    </row>
    <row r="2705" spans="1:13" x14ac:dyDescent="0.25">
      <c r="A2705" s="8" t="s">
        <v>1676</v>
      </c>
      <c r="B2705" s="9" t="s">
        <v>19</v>
      </c>
      <c r="C2705" s="9" t="s">
        <v>608</v>
      </c>
      <c r="D2705" s="18" t="s">
        <v>1677</v>
      </c>
      <c r="E2705" s="10"/>
      <c r="F2705" s="10"/>
      <c r="G2705" s="10"/>
      <c r="H2705" s="10"/>
      <c r="I2705" s="10"/>
      <c r="J2705" s="10"/>
      <c r="K2705" s="11">
        <f>K2708</f>
        <v>1</v>
      </c>
      <c r="L2705" s="11">
        <f>L2708</f>
        <v>294.25</v>
      </c>
      <c r="M2705" s="11">
        <f>M2708</f>
        <v>294.25</v>
      </c>
    </row>
    <row r="2706" spans="1:13" ht="90" x14ac:dyDescent="0.25">
      <c r="A2706" s="10"/>
      <c r="B2706" s="10"/>
      <c r="C2706" s="10"/>
      <c r="D2706" s="18" t="s">
        <v>1678</v>
      </c>
      <c r="E2706" s="10"/>
      <c r="F2706" s="10"/>
      <c r="G2706" s="10"/>
      <c r="H2706" s="10"/>
      <c r="I2706" s="10"/>
      <c r="J2706" s="10"/>
      <c r="K2706" s="10"/>
      <c r="L2706" s="10"/>
      <c r="M2706" s="10"/>
    </row>
    <row r="2707" spans="1:13" x14ac:dyDescent="0.25">
      <c r="A2707" s="10"/>
      <c r="B2707" s="10"/>
      <c r="C2707" s="9" t="s">
        <v>1530</v>
      </c>
      <c r="D2707" s="25"/>
      <c r="E2707" s="9" t="s">
        <v>16</v>
      </c>
      <c r="F2707" s="12">
        <v>1</v>
      </c>
      <c r="G2707" s="13">
        <v>0</v>
      </c>
      <c r="H2707" s="13">
        <v>0</v>
      </c>
      <c r="I2707" s="13">
        <v>0</v>
      </c>
      <c r="J2707" s="11">
        <f>OR(F2707&lt;&gt;0,G2707&lt;&gt;0,H2707&lt;&gt;0,I2707&lt;&gt;0)*(F2707 + (F2707 = 0))*(G2707 + (G2707 = 0))*(H2707 + (H2707 = 0))*(I2707 + (I2707 = 0))</f>
        <v>1</v>
      </c>
      <c r="K2707" s="10"/>
      <c r="L2707" s="10"/>
      <c r="M2707" s="10"/>
    </row>
    <row r="2708" spans="1:13" x14ac:dyDescent="0.25">
      <c r="A2708" s="10"/>
      <c r="B2708" s="10"/>
      <c r="C2708" s="10"/>
      <c r="D2708" s="25"/>
      <c r="E2708" s="10"/>
      <c r="F2708" s="10"/>
      <c r="G2708" s="10"/>
      <c r="H2708" s="10"/>
      <c r="I2708" s="10"/>
      <c r="J2708" s="14" t="s">
        <v>1679</v>
      </c>
      <c r="K2708" s="15">
        <f>J2707</f>
        <v>1</v>
      </c>
      <c r="L2708" s="13">
        <v>294.25</v>
      </c>
      <c r="M2708" s="15">
        <f>ROUND(K2708*L2708,2)</f>
        <v>294.25</v>
      </c>
    </row>
    <row r="2709" spans="1:13" ht="0.95" customHeight="1" x14ac:dyDescent="0.25">
      <c r="A2709" s="16"/>
      <c r="B2709" s="16"/>
      <c r="C2709" s="16"/>
      <c r="D2709" s="26"/>
      <c r="E2709" s="16"/>
      <c r="F2709" s="16"/>
      <c r="G2709" s="16"/>
      <c r="H2709" s="16"/>
      <c r="I2709" s="16"/>
      <c r="J2709" s="16"/>
      <c r="K2709" s="16"/>
      <c r="L2709" s="16"/>
      <c r="M2709" s="16"/>
    </row>
    <row r="2710" spans="1:13" x14ac:dyDescent="0.25">
      <c r="A2710" s="8" t="s">
        <v>1680</v>
      </c>
      <c r="B2710" s="9" t="s">
        <v>19</v>
      </c>
      <c r="C2710" s="9" t="s">
        <v>608</v>
      </c>
      <c r="D2710" s="18" t="s">
        <v>1681</v>
      </c>
      <c r="E2710" s="10"/>
      <c r="F2710" s="10"/>
      <c r="G2710" s="10"/>
      <c r="H2710" s="10"/>
      <c r="I2710" s="10"/>
      <c r="J2710" s="10"/>
      <c r="K2710" s="11">
        <f>K2713</f>
        <v>2</v>
      </c>
      <c r="L2710" s="11">
        <f>L2713</f>
        <v>310.3</v>
      </c>
      <c r="M2710" s="11">
        <f>M2713</f>
        <v>620.6</v>
      </c>
    </row>
    <row r="2711" spans="1:13" ht="90" x14ac:dyDescent="0.25">
      <c r="A2711" s="10"/>
      <c r="B2711" s="10"/>
      <c r="C2711" s="10"/>
      <c r="D2711" s="18" t="s">
        <v>1682</v>
      </c>
      <c r="E2711" s="10"/>
      <c r="F2711" s="10"/>
      <c r="G2711" s="10"/>
      <c r="H2711" s="10"/>
      <c r="I2711" s="10"/>
      <c r="J2711" s="10"/>
      <c r="K2711" s="10"/>
      <c r="L2711" s="10"/>
      <c r="M2711" s="10"/>
    </row>
    <row r="2712" spans="1:13" x14ac:dyDescent="0.25">
      <c r="A2712" s="10"/>
      <c r="B2712" s="10"/>
      <c r="C2712" s="9" t="s">
        <v>1530</v>
      </c>
      <c r="D2712" s="25"/>
      <c r="E2712" s="9" t="s">
        <v>16</v>
      </c>
      <c r="F2712" s="12">
        <v>2</v>
      </c>
      <c r="G2712" s="13">
        <v>0</v>
      </c>
      <c r="H2712" s="13">
        <v>0</v>
      </c>
      <c r="I2712" s="13">
        <v>0</v>
      </c>
      <c r="J2712" s="11">
        <f>OR(F2712&lt;&gt;0,G2712&lt;&gt;0,H2712&lt;&gt;0,I2712&lt;&gt;0)*(F2712 + (F2712 = 0))*(G2712 + (G2712 = 0))*(H2712 + (H2712 = 0))*(I2712 + (I2712 = 0))</f>
        <v>2</v>
      </c>
      <c r="K2712" s="10"/>
      <c r="L2712" s="10"/>
      <c r="M2712" s="10"/>
    </row>
    <row r="2713" spans="1:13" x14ac:dyDescent="0.25">
      <c r="A2713" s="10"/>
      <c r="B2713" s="10"/>
      <c r="C2713" s="10"/>
      <c r="D2713" s="25"/>
      <c r="E2713" s="10"/>
      <c r="F2713" s="10"/>
      <c r="G2713" s="10"/>
      <c r="H2713" s="10"/>
      <c r="I2713" s="10"/>
      <c r="J2713" s="14" t="s">
        <v>1683</v>
      </c>
      <c r="K2713" s="15">
        <f>J2712</f>
        <v>2</v>
      </c>
      <c r="L2713" s="13">
        <v>310.3</v>
      </c>
      <c r="M2713" s="15">
        <f>ROUND(K2713*L2713,2)</f>
        <v>620.6</v>
      </c>
    </row>
    <row r="2714" spans="1:13" ht="0.95" customHeight="1" x14ac:dyDescent="0.25">
      <c r="A2714" s="16"/>
      <c r="B2714" s="16"/>
      <c r="C2714" s="16"/>
      <c r="D2714" s="26"/>
      <c r="E2714" s="16"/>
      <c r="F2714" s="16"/>
      <c r="G2714" s="16"/>
      <c r="H2714" s="16"/>
      <c r="I2714" s="16"/>
      <c r="J2714" s="16"/>
      <c r="K2714" s="16"/>
      <c r="L2714" s="16"/>
      <c r="M2714" s="16"/>
    </row>
    <row r="2715" spans="1:13" x14ac:dyDescent="0.25">
      <c r="A2715" s="8" t="s">
        <v>1684</v>
      </c>
      <c r="B2715" s="9" t="s">
        <v>19</v>
      </c>
      <c r="C2715" s="9" t="s">
        <v>608</v>
      </c>
      <c r="D2715" s="18" t="s">
        <v>1685</v>
      </c>
      <c r="E2715" s="10"/>
      <c r="F2715" s="10"/>
      <c r="G2715" s="10"/>
      <c r="H2715" s="10"/>
      <c r="I2715" s="10"/>
      <c r="J2715" s="10"/>
      <c r="K2715" s="11">
        <f>K2718</f>
        <v>3</v>
      </c>
      <c r="L2715" s="11">
        <f>L2718</f>
        <v>192.6</v>
      </c>
      <c r="M2715" s="11">
        <f>M2718</f>
        <v>577.79999999999995</v>
      </c>
    </row>
    <row r="2716" spans="1:13" ht="90" x14ac:dyDescent="0.25">
      <c r="A2716" s="10"/>
      <c r="B2716" s="10"/>
      <c r="C2716" s="10"/>
      <c r="D2716" s="18" t="s">
        <v>1686</v>
      </c>
      <c r="E2716" s="10"/>
      <c r="F2716" s="10"/>
      <c r="G2716" s="10"/>
      <c r="H2716" s="10"/>
      <c r="I2716" s="10"/>
      <c r="J2716" s="10"/>
      <c r="K2716" s="10"/>
      <c r="L2716" s="10"/>
      <c r="M2716" s="10"/>
    </row>
    <row r="2717" spans="1:13" x14ac:dyDescent="0.25">
      <c r="A2717" s="10"/>
      <c r="B2717" s="10"/>
      <c r="C2717" s="9" t="s">
        <v>1530</v>
      </c>
      <c r="D2717" s="25"/>
      <c r="E2717" s="9" t="s">
        <v>16</v>
      </c>
      <c r="F2717" s="12">
        <v>3</v>
      </c>
      <c r="G2717" s="13">
        <v>0</v>
      </c>
      <c r="H2717" s="13">
        <v>0</v>
      </c>
      <c r="I2717" s="13">
        <v>0</v>
      </c>
      <c r="J2717" s="11">
        <f>OR(F2717&lt;&gt;0,G2717&lt;&gt;0,H2717&lt;&gt;0,I2717&lt;&gt;0)*(F2717 + (F2717 = 0))*(G2717 + (G2717 = 0))*(H2717 + (H2717 = 0))*(I2717 + (I2717 = 0))</f>
        <v>3</v>
      </c>
      <c r="K2717" s="10"/>
      <c r="L2717" s="10"/>
      <c r="M2717" s="10"/>
    </row>
    <row r="2718" spans="1:13" x14ac:dyDescent="0.25">
      <c r="A2718" s="10"/>
      <c r="B2718" s="10"/>
      <c r="C2718" s="10"/>
      <c r="D2718" s="25"/>
      <c r="E2718" s="10"/>
      <c r="F2718" s="10"/>
      <c r="G2718" s="10"/>
      <c r="H2718" s="10"/>
      <c r="I2718" s="10"/>
      <c r="J2718" s="14" t="s">
        <v>1687</v>
      </c>
      <c r="K2718" s="15">
        <f>J2717</f>
        <v>3</v>
      </c>
      <c r="L2718" s="13">
        <v>192.6</v>
      </c>
      <c r="M2718" s="15">
        <f>ROUND(K2718*L2718,2)</f>
        <v>577.79999999999995</v>
      </c>
    </row>
    <row r="2719" spans="1:13" ht="0.95" customHeight="1" x14ac:dyDescent="0.25">
      <c r="A2719" s="16"/>
      <c r="B2719" s="16"/>
      <c r="C2719" s="16"/>
      <c r="D2719" s="26"/>
      <c r="E2719" s="16"/>
      <c r="F2719" s="16"/>
      <c r="G2719" s="16"/>
      <c r="H2719" s="16"/>
      <c r="I2719" s="16"/>
      <c r="J2719" s="16"/>
      <c r="K2719" s="16"/>
      <c r="L2719" s="16"/>
      <c r="M2719" s="16"/>
    </row>
    <row r="2720" spans="1:13" x14ac:dyDescent="0.25">
      <c r="A2720" s="8" t="s">
        <v>1688</v>
      </c>
      <c r="B2720" s="9" t="s">
        <v>19</v>
      </c>
      <c r="C2720" s="9" t="s">
        <v>608</v>
      </c>
      <c r="D2720" s="18" t="s">
        <v>1689</v>
      </c>
      <c r="E2720" s="10"/>
      <c r="F2720" s="10"/>
      <c r="G2720" s="10"/>
      <c r="H2720" s="10"/>
      <c r="I2720" s="10"/>
      <c r="J2720" s="10"/>
      <c r="K2720" s="11">
        <f>K2723</f>
        <v>2</v>
      </c>
      <c r="L2720" s="11">
        <f>L2723</f>
        <v>146.06</v>
      </c>
      <c r="M2720" s="11">
        <f>M2723</f>
        <v>292.12</v>
      </c>
    </row>
    <row r="2721" spans="1:13" ht="123.75" x14ac:dyDescent="0.25">
      <c r="A2721" s="10"/>
      <c r="B2721" s="10"/>
      <c r="C2721" s="10"/>
      <c r="D2721" s="18" t="s">
        <v>1690</v>
      </c>
      <c r="E2721" s="10"/>
      <c r="F2721" s="10"/>
      <c r="G2721" s="10"/>
      <c r="H2721" s="10"/>
      <c r="I2721" s="10"/>
      <c r="J2721" s="10"/>
      <c r="K2721" s="10"/>
      <c r="L2721" s="10"/>
      <c r="M2721" s="10"/>
    </row>
    <row r="2722" spans="1:13" x14ac:dyDescent="0.25">
      <c r="A2722" s="10"/>
      <c r="B2722" s="10"/>
      <c r="C2722" s="9" t="s">
        <v>1530</v>
      </c>
      <c r="D2722" s="25"/>
      <c r="E2722" s="9" t="s">
        <v>16</v>
      </c>
      <c r="F2722" s="12">
        <v>2</v>
      </c>
      <c r="G2722" s="13">
        <v>0</v>
      </c>
      <c r="H2722" s="13">
        <v>0</v>
      </c>
      <c r="I2722" s="13">
        <v>0</v>
      </c>
      <c r="J2722" s="11">
        <f>OR(F2722&lt;&gt;0,G2722&lt;&gt;0,H2722&lt;&gt;0,I2722&lt;&gt;0)*(F2722 + (F2722 = 0))*(G2722 + (G2722 = 0))*(H2722 + (H2722 = 0))*(I2722 + (I2722 = 0))</f>
        <v>2</v>
      </c>
      <c r="K2722" s="10"/>
      <c r="L2722" s="10"/>
      <c r="M2722" s="10"/>
    </row>
    <row r="2723" spans="1:13" x14ac:dyDescent="0.25">
      <c r="A2723" s="10"/>
      <c r="B2723" s="10"/>
      <c r="C2723" s="10"/>
      <c r="D2723" s="25"/>
      <c r="E2723" s="10"/>
      <c r="F2723" s="10"/>
      <c r="G2723" s="10"/>
      <c r="H2723" s="10"/>
      <c r="I2723" s="10"/>
      <c r="J2723" s="14" t="s">
        <v>1691</v>
      </c>
      <c r="K2723" s="15">
        <f>J2722</f>
        <v>2</v>
      </c>
      <c r="L2723" s="13">
        <v>146.06</v>
      </c>
      <c r="M2723" s="15">
        <f>ROUND(K2723*L2723,2)</f>
        <v>292.12</v>
      </c>
    </row>
    <row r="2724" spans="1:13" ht="0.95" customHeight="1" x14ac:dyDescent="0.25">
      <c r="A2724" s="16"/>
      <c r="B2724" s="16"/>
      <c r="C2724" s="16"/>
      <c r="D2724" s="26"/>
      <c r="E2724" s="16"/>
      <c r="F2724" s="16"/>
      <c r="G2724" s="16"/>
      <c r="H2724" s="16"/>
      <c r="I2724" s="16"/>
      <c r="J2724" s="16"/>
      <c r="K2724" s="16"/>
      <c r="L2724" s="16"/>
      <c r="M2724" s="16"/>
    </row>
    <row r="2725" spans="1:13" x14ac:dyDescent="0.25">
      <c r="A2725" s="8" t="s">
        <v>1692</v>
      </c>
      <c r="B2725" s="9" t="s">
        <v>19</v>
      </c>
      <c r="C2725" s="9" t="s">
        <v>608</v>
      </c>
      <c r="D2725" s="18" t="s">
        <v>1693</v>
      </c>
      <c r="E2725" s="10"/>
      <c r="F2725" s="10"/>
      <c r="G2725" s="10"/>
      <c r="H2725" s="10"/>
      <c r="I2725" s="10"/>
      <c r="J2725" s="10"/>
      <c r="K2725" s="11">
        <f>K2728</f>
        <v>1</v>
      </c>
      <c r="L2725" s="11">
        <f>L2728</f>
        <v>168.53</v>
      </c>
      <c r="M2725" s="11">
        <f>M2728</f>
        <v>168.53</v>
      </c>
    </row>
    <row r="2726" spans="1:13" ht="180" x14ac:dyDescent="0.25">
      <c r="A2726" s="10"/>
      <c r="B2726" s="10"/>
      <c r="C2726" s="10"/>
      <c r="D2726" s="18" t="s">
        <v>1694</v>
      </c>
      <c r="E2726" s="10"/>
      <c r="F2726" s="10"/>
      <c r="G2726" s="10"/>
      <c r="H2726" s="10"/>
      <c r="I2726" s="10"/>
      <c r="J2726" s="10"/>
      <c r="K2726" s="10"/>
      <c r="L2726" s="10"/>
      <c r="M2726" s="10"/>
    </row>
    <row r="2727" spans="1:13" x14ac:dyDescent="0.25">
      <c r="A2727" s="10"/>
      <c r="B2727" s="10"/>
      <c r="C2727" s="9" t="s">
        <v>1530</v>
      </c>
      <c r="D2727" s="25"/>
      <c r="E2727" s="9" t="s">
        <v>16</v>
      </c>
      <c r="F2727" s="12">
        <v>1</v>
      </c>
      <c r="G2727" s="13">
        <v>0</v>
      </c>
      <c r="H2727" s="13">
        <v>0</v>
      </c>
      <c r="I2727" s="13">
        <v>0</v>
      </c>
      <c r="J2727" s="11">
        <f>OR(F2727&lt;&gt;0,G2727&lt;&gt;0,H2727&lt;&gt;0,I2727&lt;&gt;0)*(F2727 + (F2727 = 0))*(G2727 + (G2727 = 0))*(H2727 + (H2727 = 0))*(I2727 + (I2727 = 0))</f>
        <v>1</v>
      </c>
      <c r="K2727" s="10"/>
      <c r="L2727" s="10"/>
      <c r="M2727" s="10"/>
    </row>
    <row r="2728" spans="1:13" x14ac:dyDescent="0.25">
      <c r="A2728" s="10"/>
      <c r="B2728" s="10"/>
      <c r="C2728" s="10"/>
      <c r="D2728" s="25"/>
      <c r="E2728" s="10"/>
      <c r="F2728" s="10"/>
      <c r="G2728" s="10"/>
      <c r="H2728" s="10"/>
      <c r="I2728" s="10"/>
      <c r="J2728" s="14" t="s">
        <v>1695</v>
      </c>
      <c r="K2728" s="15">
        <f>J2727</f>
        <v>1</v>
      </c>
      <c r="L2728" s="13">
        <v>168.53</v>
      </c>
      <c r="M2728" s="15">
        <f>ROUND(K2728*L2728,2)</f>
        <v>168.53</v>
      </c>
    </row>
    <row r="2729" spans="1:13" ht="0.95" customHeight="1" x14ac:dyDescent="0.25">
      <c r="A2729" s="16"/>
      <c r="B2729" s="16"/>
      <c r="C2729" s="16"/>
      <c r="D2729" s="26"/>
      <c r="E2729" s="16"/>
      <c r="F2729" s="16"/>
      <c r="G2729" s="16"/>
      <c r="H2729" s="16"/>
      <c r="I2729" s="16"/>
      <c r="J2729" s="16"/>
      <c r="K2729" s="16"/>
      <c r="L2729" s="16"/>
      <c r="M2729" s="16"/>
    </row>
    <row r="2730" spans="1:13" x14ac:dyDescent="0.25">
      <c r="A2730" s="8" t="s">
        <v>1696</v>
      </c>
      <c r="B2730" s="9" t="s">
        <v>19</v>
      </c>
      <c r="C2730" s="9" t="s">
        <v>608</v>
      </c>
      <c r="D2730" s="18" t="s">
        <v>1697</v>
      </c>
      <c r="E2730" s="10"/>
      <c r="F2730" s="10"/>
      <c r="G2730" s="10"/>
      <c r="H2730" s="10"/>
      <c r="I2730" s="10"/>
      <c r="J2730" s="10"/>
      <c r="K2730" s="11">
        <f>K2733</f>
        <v>2</v>
      </c>
      <c r="L2730" s="11">
        <f>L2733</f>
        <v>112.35</v>
      </c>
      <c r="M2730" s="11">
        <f>M2733</f>
        <v>224.7</v>
      </c>
    </row>
    <row r="2731" spans="1:13" ht="157.5" x14ac:dyDescent="0.25">
      <c r="A2731" s="10"/>
      <c r="B2731" s="10"/>
      <c r="C2731" s="10"/>
      <c r="D2731" s="18" t="s">
        <v>1698</v>
      </c>
      <c r="E2731" s="10"/>
      <c r="F2731" s="10"/>
      <c r="G2731" s="10"/>
      <c r="H2731" s="10"/>
      <c r="I2731" s="10"/>
      <c r="J2731" s="10"/>
      <c r="K2731" s="10"/>
      <c r="L2731" s="10"/>
      <c r="M2731" s="10"/>
    </row>
    <row r="2732" spans="1:13" x14ac:dyDescent="0.25">
      <c r="A2732" s="10"/>
      <c r="B2732" s="10"/>
      <c r="C2732" s="9" t="s">
        <v>1530</v>
      </c>
      <c r="D2732" s="25"/>
      <c r="E2732" s="9" t="s">
        <v>16</v>
      </c>
      <c r="F2732" s="12">
        <v>2</v>
      </c>
      <c r="G2732" s="13">
        <v>0</v>
      </c>
      <c r="H2732" s="13">
        <v>0</v>
      </c>
      <c r="I2732" s="13">
        <v>0</v>
      </c>
      <c r="J2732" s="11">
        <f>OR(F2732&lt;&gt;0,G2732&lt;&gt;0,H2732&lt;&gt;0,I2732&lt;&gt;0)*(F2732 + (F2732 = 0))*(G2732 + (G2732 = 0))*(H2732 + (H2732 = 0))*(I2732 + (I2732 = 0))</f>
        <v>2</v>
      </c>
      <c r="K2732" s="10"/>
      <c r="L2732" s="10"/>
      <c r="M2732" s="10"/>
    </row>
    <row r="2733" spans="1:13" x14ac:dyDescent="0.25">
      <c r="A2733" s="10"/>
      <c r="B2733" s="10"/>
      <c r="C2733" s="10"/>
      <c r="D2733" s="25"/>
      <c r="E2733" s="10"/>
      <c r="F2733" s="10"/>
      <c r="G2733" s="10"/>
      <c r="H2733" s="10"/>
      <c r="I2733" s="10"/>
      <c r="J2733" s="14" t="s">
        <v>1699</v>
      </c>
      <c r="K2733" s="15">
        <f>J2732</f>
        <v>2</v>
      </c>
      <c r="L2733" s="13">
        <v>112.35</v>
      </c>
      <c r="M2733" s="15">
        <f>ROUND(K2733*L2733,2)</f>
        <v>224.7</v>
      </c>
    </row>
    <row r="2734" spans="1:13" ht="0.95" customHeight="1" x14ac:dyDescent="0.25">
      <c r="A2734" s="16"/>
      <c r="B2734" s="16"/>
      <c r="C2734" s="16"/>
      <c r="D2734" s="26"/>
      <c r="E2734" s="16"/>
      <c r="F2734" s="16"/>
      <c r="G2734" s="16"/>
      <c r="H2734" s="16"/>
      <c r="I2734" s="16"/>
      <c r="J2734" s="16"/>
      <c r="K2734" s="16"/>
      <c r="L2734" s="16"/>
      <c r="M2734" s="16"/>
    </row>
    <row r="2735" spans="1:13" x14ac:dyDescent="0.25">
      <c r="A2735" s="8" t="s">
        <v>1700</v>
      </c>
      <c r="B2735" s="9" t="s">
        <v>19</v>
      </c>
      <c r="C2735" s="9" t="s">
        <v>608</v>
      </c>
      <c r="D2735" s="18" t="s">
        <v>1701</v>
      </c>
      <c r="E2735" s="10"/>
      <c r="F2735" s="10"/>
      <c r="G2735" s="10"/>
      <c r="H2735" s="10"/>
      <c r="I2735" s="10"/>
      <c r="J2735" s="10"/>
      <c r="K2735" s="11">
        <f>K2738</f>
        <v>1</v>
      </c>
      <c r="L2735" s="11">
        <f>L2738</f>
        <v>545.70000000000005</v>
      </c>
      <c r="M2735" s="11">
        <f>M2738</f>
        <v>545.70000000000005</v>
      </c>
    </row>
    <row r="2736" spans="1:13" ht="157.5" x14ac:dyDescent="0.25">
      <c r="A2736" s="10"/>
      <c r="B2736" s="10"/>
      <c r="C2736" s="10"/>
      <c r="D2736" s="18" t="s">
        <v>1702</v>
      </c>
      <c r="E2736" s="10"/>
      <c r="F2736" s="10"/>
      <c r="G2736" s="10"/>
      <c r="H2736" s="10"/>
      <c r="I2736" s="10"/>
      <c r="J2736" s="10"/>
      <c r="K2736" s="10"/>
      <c r="L2736" s="10"/>
      <c r="M2736" s="10"/>
    </row>
    <row r="2737" spans="1:13" x14ac:dyDescent="0.25">
      <c r="A2737" s="10"/>
      <c r="B2737" s="10"/>
      <c r="C2737" s="9" t="s">
        <v>1530</v>
      </c>
      <c r="D2737" s="25"/>
      <c r="E2737" s="9" t="s">
        <v>16</v>
      </c>
      <c r="F2737" s="12">
        <v>1</v>
      </c>
      <c r="G2737" s="13">
        <v>0</v>
      </c>
      <c r="H2737" s="13">
        <v>0</v>
      </c>
      <c r="I2737" s="13">
        <v>0</v>
      </c>
      <c r="J2737" s="11">
        <f>OR(F2737&lt;&gt;0,G2737&lt;&gt;0,H2737&lt;&gt;0,I2737&lt;&gt;0)*(F2737 + (F2737 = 0))*(G2737 + (G2737 = 0))*(H2737 + (H2737 = 0))*(I2737 + (I2737 = 0))</f>
        <v>1</v>
      </c>
      <c r="K2737" s="10"/>
      <c r="L2737" s="10"/>
      <c r="M2737" s="10"/>
    </row>
    <row r="2738" spans="1:13" x14ac:dyDescent="0.25">
      <c r="A2738" s="10"/>
      <c r="B2738" s="10"/>
      <c r="C2738" s="10"/>
      <c r="D2738" s="25"/>
      <c r="E2738" s="10"/>
      <c r="F2738" s="10"/>
      <c r="G2738" s="10"/>
      <c r="H2738" s="10"/>
      <c r="I2738" s="10"/>
      <c r="J2738" s="14" t="s">
        <v>1703</v>
      </c>
      <c r="K2738" s="15">
        <f>J2737</f>
        <v>1</v>
      </c>
      <c r="L2738" s="13">
        <v>545.70000000000005</v>
      </c>
      <c r="M2738" s="15">
        <f>ROUND(K2738*L2738,2)</f>
        <v>545.70000000000005</v>
      </c>
    </row>
    <row r="2739" spans="1:13" ht="0.95" customHeight="1" x14ac:dyDescent="0.25">
      <c r="A2739" s="16"/>
      <c r="B2739" s="16"/>
      <c r="C2739" s="16"/>
      <c r="D2739" s="26"/>
      <c r="E2739" s="16"/>
      <c r="F2739" s="16"/>
      <c r="G2739" s="16"/>
      <c r="H2739" s="16"/>
      <c r="I2739" s="16"/>
      <c r="J2739" s="16"/>
      <c r="K2739" s="16"/>
      <c r="L2739" s="16"/>
      <c r="M2739" s="16"/>
    </row>
    <row r="2740" spans="1:13" x14ac:dyDescent="0.25">
      <c r="A2740" s="10"/>
      <c r="B2740" s="10"/>
      <c r="C2740" s="10"/>
      <c r="D2740" s="25"/>
      <c r="E2740" s="10"/>
      <c r="F2740" s="10"/>
      <c r="G2740" s="10"/>
      <c r="H2740" s="10"/>
      <c r="I2740" s="10"/>
      <c r="J2740" s="14" t="s">
        <v>1704</v>
      </c>
      <c r="K2740" s="17">
        <v>1</v>
      </c>
      <c r="L2740" s="15">
        <f>M2700+M2705+M2710+M2715+M2720+M2725+M2730+M2735</f>
        <v>2965.52</v>
      </c>
      <c r="M2740" s="15">
        <f>ROUND(K2740*L2740,2)</f>
        <v>2965.52</v>
      </c>
    </row>
    <row r="2741" spans="1:13" ht="0.95" customHeight="1" x14ac:dyDescent="0.25">
      <c r="A2741" s="16"/>
      <c r="B2741" s="16"/>
      <c r="C2741" s="16"/>
      <c r="D2741" s="26"/>
      <c r="E2741" s="16"/>
      <c r="F2741" s="16"/>
      <c r="G2741" s="16"/>
      <c r="H2741" s="16"/>
      <c r="I2741" s="16"/>
      <c r="J2741" s="16"/>
      <c r="K2741" s="16"/>
      <c r="L2741" s="16"/>
      <c r="M2741" s="16"/>
    </row>
    <row r="2742" spans="1:13" x14ac:dyDescent="0.25">
      <c r="A2742" s="10"/>
      <c r="B2742" s="10"/>
      <c r="C2742" s="10"/>
      <c r="D2742" s="25"/>
      <c r="E2742" s="10"/>
      <c r="F2742" s="10"/>
      <c r="G2742" s="10"/>
      <c r="H2742" s="10"/>
      <c r="I2742" s="10"/>
      <c r="J2742" s="14" t="s">
        <v>1705</v>
      </c>
      <c r="K2742" s="17">
        <v>1</v>
      </c>
      <c r="L2742" s="15">
        <f>M4+M383+M418+M661+M862+M942+M1066+M1109+M1204+M1245+M1284+M1308+M1467+M1512+M1613+M1807+M2136+M2202+M2436+M2526+M2674+M2699</f>
        <v>1679469.24</v>
      </c>
      <c r="M2742" s="15">
        <f>ROUND(K2742*L2742,2)</f>
        <v>1679469.24</v>
      </c>
    </row>
    <row r="2743" spans="1:13" ht="0.95" customHeight="1" x14ac:dyDescent="0.25">
      <c r="A2743" s="16"/>
      <c r="B2743" s="16"/>
      <c r="C2743" s="16"/>
      <c r="D2743" s="26"/>
      <c r="E2743" s="16"/>
      <c r="F2743" s="16"/>
      <c r="G2743" s="16"/>
      <c r="H2743" s="16"/>
      <c r="I2743" s="16"/>
      <c r="J2743" s="16"/>
      <c r="K2743" s="16"/>
      <c r="L2743" s="16"/>
      <c r="M2743" s="16"/>
    </row>
  </sheetData>
  <dataValidations count="1">
    <dataValidation type="list" allowBlank="1" showInputMessage="1" showErrorMessage="1" sqref="B4:B2743" xr:uid="{70FD2907-2AA4-4FEF-8AF7-EB659C5EC7EE}">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Rodriguez-Bermejo</dc:creator>
  <cp:lastModifiedBy>Fernando Rodriguez-Bermejo</cp:lastModifiedBy>
  <dcterms:created xsi:type="dcterms:W3CDTF">2025-05-21T11:57:51Z</dcterms:created>
  <dcterms:modified xsi:type="dcterms:W3CDTF">2025-05-21T11:59:43Z</dcterms:modified>
</cp:coreProperties>
</file>